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31" documentId="120_S{2AC9BD13-BADA-5192-A53E-5A8FF88502F6}" xr6:coauthVersionLast="47" xr6:coauthVersionMax="47" xr10:uidLastSave="{C526684F-F7A7-4A7B-9E00-5D676173EF0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<sst xmlns="http://schemas.openxmlformats.org/spreadsheetml/2006/main" count="180298" uniqueCount="39134">
  <si>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</si>
  <si>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</si>
  <si>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</si>
  <si>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</si>
  <si>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</si>
  <si>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</si>
  <si>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</si>
  <si>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</si>
  <si>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</si>
  <si>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</si>
  <si>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</si>
  <si>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</si>
  <si>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</si>
  <si>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</si>
  <si>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</si>
  <si>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</si>
  <si>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</si>
  <si>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</si>
  <si>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</si>
  <si>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</si>
  <si>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</si>
  <si>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</si>
  <si>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</si>
  <si>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</si>
  <si>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</si>
  <si>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</si>
  <si>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</si>
  <si>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</si>
  <si>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</si>
  <si>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</si>
  <si>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</si>
  <si>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</si>
  <si>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</si>
  <si>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</si>
  <si>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</si>
  <si>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</si>
  <si>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</si>
  <si>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</si>
  <si>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</si>
  <si>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</si>
  <si>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</si>
  <si>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</si>
  <si>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</si>
  <si>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</si>
  <si>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</si>
  <si>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</si>
  <si>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</si>
  <si>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</si>
  <si>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</si>
  <si>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</si>
  <si>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</si>
  <si>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</si>
  <si>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</si>
  <si>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</si>
  <si>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</si>
  <si>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</si>
  <si>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</si>
  <si>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</si>
  <si>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</si>
  <si>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</si>
  <si>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</si>
  <si>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</si>
  <si>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</si>
  <si>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</si>
  <si>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</si>
  <si>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</si>
  <si>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</si>
  <si>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</si>
  <si>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</si>
  <si>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</si>
  <si>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</si>
  <si>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</si>
  <si>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</si>
  <si>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</si>
  <si>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</si>
  <si>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</si>
  <si>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</si>
  <si>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</si>
  <si>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</si>
  <si>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</si>
  <si>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</si>
  <si>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</si>
  <si>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</si>
  <si>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</si>
  <si>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</si>
  <si>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</si>
  <si>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</si>
  <si>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</si>
  <si>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</si>
  <si>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</si>
  <si>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</si>
  <si>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</si>
  <si>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</si>
  <si>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</si>
  <si>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</si>
  <si>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</si>
  <si>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</si>
  <si>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</si>
  <si>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</si>
  <si>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</si>
  <si>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</si>
  <si>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</si>
  <si>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</si>
  <si>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</si>
  <si>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</si>
  <si>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</si>
  <si>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</si>
  <si>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</si>
  <si>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</si>
  <si>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</si>
  <si>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</si>
  <si>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</si>
  <si>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</si>
  <si>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</si>
  <si>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</si>
  <si>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</si>
  <si>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</si>
  <si>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</si>
  <si>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</si>
  <si>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</si>
  <si>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</si>
  <si>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</si>
  <si>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</si>
  <si>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</si>
  <si>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</si>
  <si>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</si>
  <si>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</si>
  <si>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</si>
  <si>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</si>
  <si>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</si>
  <si>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</si>
  <si>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</si>
  <si>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</si>
  <si>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</si>
  <si>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</si>
  <si>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</si>
  <si>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</si>
  <si>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</si>
  <si>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</si>
  <si>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</si>
  <si>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</si>
  <si>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</si>
  <si>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</si>
  <si>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</si>
  <si>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</si>
  <si>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</si>
  <si>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</si>
  <si>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</si>
  <si>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</si>
  <si>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</si>
  <si>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</si>
  <si>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</si>
  <si>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</si>
  <si>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</si>
  <si>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</si>
  <si>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</si>
  <si>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</si>
  <si>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</si>
  <si>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</si>
  <si>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</si>
  <si>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</si>
  <si>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</si>
  <si>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</si>
  <si>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</si>
  <si>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</si>
  <si>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</si>
  <si>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</si>
  <si>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</si>
  <si>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</si>
  <si>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</si>
  <si>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</si>
  <si>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</si>
  <si>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</si>
  <si>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</si>
  <si>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</si>
  <si>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</si>
  <si>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</si>
  <si>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</si>
  <si>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</si>
  <si>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</si>
  <si>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</si>
  <si>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</si>
  <si>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</si>
  <si>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</si>
  <si>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</si>
  <si>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</si>
  <si>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</si>
  <si>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</si>
  <si>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</si>
  <si>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</si>
  <si>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</si>
  <si>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</si>
  <si>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</si>
  <si>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</si>
  <si>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</si>
  <si>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</si>
  <si>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</si>
  <si>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</si>
  <si>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</si>
  <si>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</si>
  <si>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</si>
  <si>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</si>
  <si>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</si>
  <si>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</si>
  <si>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</si>
  <si>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</si>
  <si>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</si>
  <si>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</si>
  <si>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</si>
  <si>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</si>
  <si>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</si>
  <si>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</si>
  <si>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</si>
  <si>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</si>
  <si>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</si>
  <si>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</si>
  <si>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</si>
  <si>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</si>
  <si>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</si>
  <si>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</si>
  <si>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</si>
  <si>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</si>
  <si>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</si>
  <si>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</si>
  <si>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</si>
  <si>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</si>
  <si>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</si>
  <si>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</si>
  <si>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</si>
  <si>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</si>
  <si>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</si>
  <si>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</si>
  <si>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</si>
  <si>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</si>
  <si>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</si>
  <si>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</si>
  <si>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</si>
  <si>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</si>
  <si>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</si>
  <si>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</si>
  <si>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</si>
  <si>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</si>
  <si>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</si>
  <si>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</si>
  <si>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</si>
  <si>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</si>
  <si>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</si>
  <si>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</si>
  <si>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</si>
  <si>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</si>
  <si>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</si>
  <si>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</si>
  <si>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</si>
  <si>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</si>
  <si>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</si>
  <si>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</si>
  <si>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</si>
  <si>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</si>
  <si>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</si>
  <si>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</si>
  <si>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</si>
  <si>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</si>
  <si>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</si>
  <si>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</si>
  <si>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</si>
  <si>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</si>
  <si>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</si>
  <si>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</si>
  <si>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</si>
  <si>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</si>
  <si>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</si>
  <si>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</si>
  <si>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</si>
  <si>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</si>
  <si>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</si>
  <si>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</si>
  <si>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</si>
  <si>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</si>
  <si>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</si>
  <si>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</si>
  <si>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</si>
  <si>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</si>
  <si>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</si>
  <si>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</si>
  <si>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</si>
  <si>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</si>
  <si>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</si>
  <si>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</si>
  <si>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</si>
  <si>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</si>
  <si>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</si>
  <si>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</si>
  <si>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</si>
  <si>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</si>
  <si>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</si>
  <si>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</si>
  <si>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</si>
  <si>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</si>
  <si>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</si>
  <si>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</si>
  <si>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</si>
  <si>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</si>
  <si>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</si>
  <si>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</si>
  <si>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</si>
  <si>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</si>
  <si>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</si>
  <si>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</si>
  <si>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</si>
  <si>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</si>
  <si>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</si>
  <si>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</si>
  <si>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</si>
  <si>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</si>
  <si>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</si>
  <si>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</si>
  <si>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</si>
  <si>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</si>
  <si>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</si>
  <si>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</si>
  <si>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</si>
  <si>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</si>
  <si>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</si>
  <si>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</si>
  <si>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</si>
  <si>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</si>
  <si>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</si>
  <si>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</si>
  <si>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</si>
  <si>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</si>
  <si>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</si>
  <si>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</si>
  <si>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</si>
  <si>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</si>
  <si>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</si>
  <si>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</si>
  <si>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</si>
  <si>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</si>
  <si>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</si>
  <si>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</si>
  <si>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</si>
  <si>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</si>
  <si>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</si>
  <si>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</si>
  <si>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</si>
  <si>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</si>
  <si>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</si>
  <si>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</si>
  <si>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</si>
  <si>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</si>
  <si>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</si>
  <si>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</si>
  <si>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</si>
  <si>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</si>
  <si>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</si>
  <si>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</si>
  <si>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</si>
  <si>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</si>
  <si>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</si>
  <si>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</si>
  <si>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</si>
  <si>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</si>
  <si>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</si>
  <si>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</si>
  <si>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</si>
  <si>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</si>
  <si>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</si>
  <si>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</si>
  <si>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</si>
  <si>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</si>
  <si>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</si>
  <si>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</si>
  <si>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</si>
  <si>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</si>
  <si>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</si>
  <si>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</si>
  <si>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</si>
  <si>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</si>
  <si>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</si>
  <si>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</si>
  <si>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</si>
  <si>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</si>
  <si>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</si>
  <si>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</si>
  <si>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</si>
  <si>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</si>
  <si>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</si>
  <si>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</si>
  <si>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</si>
  <si>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</si>
  <si>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</si>
  <si>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</si>
  <si>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</si>
  <si>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</si>
  <si>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</si>
  <si>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</si>
  <si>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</si>
  <si>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</si>
  <si>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</si>
  <si>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</si>
  <si>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</si>
  <si>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</si>
  <si>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</si>
  <si>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</si>
  <si>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</si>
  <si>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</si>
  <si>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</si>
  <si>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</si>
  <si>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</si>
  <si>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</si>
  <si>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</si>
  <si>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</si>
  <si>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</si>
  <si>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</si>
  <si>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</si>
  <si>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</si>
  <si>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</si>
  <si>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</si>
  <si>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</si>
  <si>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</si>
  <si>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</si>
  <si>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</si>
  <si>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</si>
  <si>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</si>
  <si>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</si>
  <si>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</si>
  <si>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</si>
  <si>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</si>
  <si>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</si>
  <si>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</si>
  <si>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</si>
  <si>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</si>
  <si>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</si>
  <si>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</si>
  <si>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</si>
  <si>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</si>
  <si>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</si>
  <si>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</si>
  <si>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</si>
  <si>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</si>
  <si>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</si>
  <si>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</si>
  <si>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</si>
  <si>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</si>
  <si>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</si>
  <si>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</si>
  <si>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</si>
  <si>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</si>
  <si>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</si>
  <si>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</si>
  <si>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</si>
  <si>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</si>
  <si>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</si>
  <si>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</si>
  <si>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</si>
  <si>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</si>
  <si>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</si>
  <si>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</si>
  <si>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</si>
  <si>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</si>
  <si>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</si>
  <si>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</si>
  <si>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</si>
  <si>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</si>
  <si>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</si>
  <si>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</si>
  <si>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</si>
  <si>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</si>
  <si>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</si>
  <si>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</si>
  <si>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</si>
  <si>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</si>
  <si>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</si>
  <si>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</si>
  <si>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</si>
  <si>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</si>
  <si>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</si>
  <si>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</si>
  <si>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</si>
  <si>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</si>
  <si>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</si>
  <si>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</si>
  <si>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</si>
  <si>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</si>
  <si>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</si>
  <si>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</si>
  <si>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</si>
  <si>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</si>
  <si>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</si>
  <si>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</si>
  <si>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</si>
  <si>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</si>
  <si>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</si>
  <si>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</si>
  <si>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</si>
  <si>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</si>
  <si>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</si>
  <si>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</si>
  <si>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</si>
  <si>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</si>
  <si>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</si>
  <si>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</si>
  <si>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</si>
  <si>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</si>
  <si>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</si>
  <si>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</si>
  <si>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</si>
  <si>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</si>
  <si>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</si>
  <si>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</si>
  <si>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</si>
  <si>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</si>
  <si>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</si>
  <si>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</si>
  <si>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</si>
  <si>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</si>
  <si>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</si>
  <si>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</si>
  <si>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</si>
  <si>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</si>
  <si>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</si>
  <si>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</si>
  <si>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</si>
  <si>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</si>
  <si>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</si>
  <si>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</si>
  <si>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</si>
  <si>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</si>
  <si>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</si>
  <si>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</si>
  <si>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</si>
  <si>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</si>
  <si>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</si>
  <si>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</si>
  <si>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</si>
  <si>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</si>
  <si>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</si>
  <si>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</si>
  <si>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</si>
  <si>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</si>
  <si>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</si>
  <si>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</si>
  <si>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</si>
  <si>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</si>
  <si>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</si>
  <si>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</si>
  <si>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</si>
  <si>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</si>
  <si>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</si>
  <si>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</si>
  <si>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</si>
  <si>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</si>
  <si>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</si>
  <si>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</si>
  <si>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</si>
  <si>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</si>
  <si>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</si>
  <si>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</si>
  <si>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</si>
  <si>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</si>
  <si>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</si>
  <si>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</si>
  <si>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</si>
  <si>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</si>
  <si>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</si>
  <si>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</si>
  <si>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</si>
  <si>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</si>
  <si>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</si>
  <si>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</si>
  <si>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</si>
  <si>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</si>
  <si>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</si>
  <si>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</si>
  <si>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</si>
  <si>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</si>
  <si>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</si>
  <si>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</si>
  <si>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</si>
  <si>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</si>
  <si>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</si>
  <si>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</si>
  <si>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</si>
  <si>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</si>
  <si>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</si>
  <si>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</si>
  <si>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</si>
  <si>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</si>
  <si>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</si>
  <si>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</si>
  <si>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</si>
  <si>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</si>
  <si>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</si>
  <si>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</si>
  <si>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</si>
  <si>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</si>
  <si>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</si>
  <si>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</si>
  <si>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</si>
  <si>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</si>
  <si>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</si>
  <si>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</si>
  <si>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</si>
  <si>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</si>
  <si>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</si>
  <si>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</si>
  <si>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</si>
  <si>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</si>
  <si>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</si>
  <si>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</si>
  <si>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</si>
  <si>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</si>
  <si>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</si>
  <si>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</si>
  <si>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</si>
  <si>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</si>
  <si>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</si>
  <si>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</si>
  <si>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</si>
  <si>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</si>
  <si>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</si>
  <si>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</si>
  <si>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</si>
  <si>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</si>
  <si>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</si>
  <si>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</si>
  <si>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</si>
  <si>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</si>
  <si>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</si>
  <si>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</si>
  <si>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</si>
  <si>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</si>
  <si>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</si>
  <si>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</si>
  <si>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</si>
  <si>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</si>
  <si>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</si>
  <si>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</si>
  <si>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</si>
  <si>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</si>
  <si>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</si>
  <si>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</si>
  <si>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</si>
  <si>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</si>
  <si>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</si>
  <si>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</si>
  <si>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</si>
  <si>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</si>
  <si>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</si>
  <si>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</si>
  <si>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</si>
  <si>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</si>
  <si>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</si>
  <si>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</si>
  <si>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</si>
  <si>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</si>
  <si>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</si>
  <si>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</si>
  <si>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</si>
  <si>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</si>
  <si>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</si>
  <si>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</si>
  <si>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</si>
  <si>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</si>
  <si>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</si>
  <si>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</si>
  <si>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</si>
  <si>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</si>
  <si>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</si>
  <si>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</si>
  <si>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</si>
  <si>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</si>
  <si>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</si>
  <si>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</si>
  <si>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</si>
  <si>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</si>
  <si>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</si>
  <si>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</si>
  <si>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</si>
  <si>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</si>
  <si>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</si>
  <si>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</si>
  <si>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</si>
  <si>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</si>
  <si>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</si>
  <si>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</si>
  <si>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</si>
  <si>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</si>
  <si>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</si>
  <si>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</si>
  <si>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</si>
  <si>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</si>
  <si>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</si>
  <si>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</si>
  <si>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</si>
  <si>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</si>
  <si>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</si>
  <si>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</si>
  <si>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</si>
  <si>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</si>
  <si>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</si>
  <si>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</si>
  <si>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</si>
  <si>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</si>
  <si>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</si>
  <si>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</si>
  <si>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</si>
  <si>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</si>
  <si>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</si>
  <si>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</si>
  <si>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</si>
  <si>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</si>
  <si>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</si>
  <si>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</si>
  <si>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</si>
  <si>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</si>
  <si>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</si>
  <si>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</si>
  <si>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</si>
  <si>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</si>
  <si>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</si>
  <si>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</si>
  <si>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</si>
  <si>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</si>
  <si>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</si>
  <si>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</si>
  <si>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</si>
  <si>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</si>
  <si>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</si>
  <si>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</si>
  <si>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</si>
  <si>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</si>
  <si>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</si>
  <si>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</si>
  <si>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</si>
  <si>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</si>
  <si>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</si>
  <si>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</si>
  <si>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</si>
  <si>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</si>
  <si>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</si>
  <si>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</si>
  <si>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</si>
  <si>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</si>
  <si>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</si>
  <si>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</si>
  <si>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</si>
  <si>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</si>
  <si>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</si>
  <si>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</si>
  <si>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</si>
  <si>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</si>
  <si>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</si>
  <si>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</si>
  <si>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</si>
  <si>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</si>
  <si>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</si>
  <si>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</si>
  <si>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</si>
  <si>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</si>
  <si>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</si>
  <si>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</si>
  <si>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</si>
  <si>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</si>
  <si>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</si>
  <si>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</si>
  <si>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</si>
  <si>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</si>
  <si>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</si>
  <si>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</si>
  <si>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</si>
  <si>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</si>
  <si>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</si>
  <si>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</si>
  <si>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</si>
  <si>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</si>
  <si>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</si>
  <si>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</si>
  <si>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</si>
  <si>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</si>
  <si>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</si>
  <si>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</si>
  <si>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</si>
  <si>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</si>
  <si>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</si>
  <si>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</si>
  <si>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</si>
  <si>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</si>
  <si>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</si>
  <si>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</si>
  <si>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</si>
  <si>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</si>
  <si>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</si>
  <si>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</si>
  <si>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</si>
  <si>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</si>
  <si>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</si>
  <si>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</si>
  <si>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</si>
  <si>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</si>
  <si>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</si>
  <si>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</si>
  <si>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</si>
  <si>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</si>
  <si>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</si>
  <si>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</si>
  <si>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</si>
  <si>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</si>
  <si>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</si>
  <si>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</si>
  <si>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</si>
  <si>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</si>
  <si>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</si>
  <si>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</si>
  <si>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</si>
  <si>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</si>
  <si>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</si>
  <si>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</si>
  <si>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</si>
  <si>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</si>
  <si>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</si>
  <si>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</si>
  <si>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</si>
  <si>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</si>
  <si>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</si>
  <si>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</si>
  <si>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</si>
  <si>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</si>
  <si>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</si>
  <si>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</si>
  <si>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</si>
  <si>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</si>
  <si>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</si>
  <si>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</si>
  <si>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</si>
  <si>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</si>
  <si>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</si>
  <si>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</si>
  <si>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</si>
  <si>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</si>
  <si>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</si>
  <si>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</si>
  <si>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</si>
  <si>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</si>
  <si>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</si>
  <si>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</si>
  <si>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</si>
  <si>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</si>
  <si>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</si>
  <si>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</si>
  <si>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</si>
  <si>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</si>
  <si>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</si>
  <si>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</si>
  <si>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</si>
  <si>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</si>
  <si>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</si>
  <si>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</si>
  <si>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</si>
  <si>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</si>
  <si>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</si>
  <si>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</si>
  <si>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</si>
  <si>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</si>
  <si>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</si>
  <si>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</si>
  <si>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</si>
  <si>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</si>
  <si>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</si>
  <si>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</si>
  <si>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</si>
  <si>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</si>
  <si>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</si>
  <si>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</si>
  <si>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</si>
  <si>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</si>
  <si>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</si>
  <si>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</si>
  <si>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</si>
  <si>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</si>
  <si>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</si>
  <si>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</si>
  <si>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</si>
  <si>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</si>
  <si>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</si>
  <si>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</si>
  <si>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</si>
  <si>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</si>
  <si>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</si>
  <si>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</si>
  <si>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</si>
  <si>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</si>
  <si>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</si>
  <si>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</si>
  <si>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</si>
  <si>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</si>
  <si>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</si>
  <si>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</si>
  <si>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</si>
  <si>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</si>
  <si>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</si>
  <si>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</si>
  <si>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</si>
  <si>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</si>
  <si>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</si>
  <si>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</si>
  <si>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</si>
  <si>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</si>
  <si>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</si>
  <si>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</si>
  <si>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</si>
  <si>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</si>
  <si>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</si>
  <si>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</si>
  <si>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</si>
  <si>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</si>
  <si>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</si>
  <si>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</si>
  <si>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</si>
  <si>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</si>
  <si>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</si>
  <si>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</si>
  <si>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</si>
  <si>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</si>
  <si>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</si>
  <si>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</si>
  <si>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</si>
  <si>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</si>
  <si>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</si>
  <si>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</si>
  <si>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</si>
  <si>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</si>
  <si>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</si>
  <si>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</si>
  <si>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</si>
  <si>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</si>
  <si>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</si>
  <si>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</si>
  <si>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</si>
  <si>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</si>
  <si>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</si>
  <si>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</si>
  <si>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</si>
  <si>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</si>
  <si>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</si>
  <si>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</si>
  <si>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</si>
  <si>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</si>
  <si>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</si>
  <si>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</si>
  <si>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</si>
  <si>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</si>
  <si>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</si>
  <si>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</si>
  <si>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</si>
  <si>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</si>
  <si>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</si>
  <si>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</si>
  <si>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</si>
  <si>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</si>
  <si>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</si>
  <si>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</si>
  <si>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</si>
  <si>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</si>
  <si>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</si>
  <si>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</si>
  <si>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</si>
  <si>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</si>
  <si>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</si>
  <si>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</si>
  <si>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</si>
  <si>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</si>
  <si>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</si>
  <si>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</si>
  <si>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</si>
  <si>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</si>
  <si>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</si>
  <si>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</si>
  <si>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</si>
  <si>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</si>
  <si>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</si>
  <si>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</si>
  <si>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</si>
  <si>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</si>
  <si>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</si>
  <si>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</si>
  <si>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</si>
  <si>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</si>
  <si>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</si>
  <si>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</si>
  <si>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</si>
  <si>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</si>
  <si>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</si>
  <si>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</si>
  <si>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</si>
  <si>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</si>
  <si>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</si>
  <si>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</si>
  <si>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</si>
  <si>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</si>
  <si>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</si>
  <si>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</si>
  <si>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</si>
  <si>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</si>
  <si>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</si>
  <si>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</si>
  <si>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</si>
  <si>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</si>
  <si>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</si>
  <si>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</si>
  <si>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</si>
  <si>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</si>
  <si>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</si>
  <si>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</si>
  <si>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</si>
  <si>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</si>
  <si>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</si>
  <si>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</si>
  <si>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</si>
  <si>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</si>
  <si>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</si>
  <si>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</si>
  <si>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</si>
  <si>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</si>
  <si>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</si>
  <si>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</si>
  <si>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</si>
  <si>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</si>
  <si>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</si>
  <si>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</si>
  <si>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</si>
  <si>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</si>
  <si>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</si>
  <si>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</si>
  <si>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</si>
  <si>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</si>
  <si>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</si>
  <si>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</si>
  <si>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</si>
  <si>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</si>
  <si>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</si>
  <si>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</si>
  <si>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</si>
  <si>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</si>
  <si>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</si>
  <si>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</si>
  <si>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</si>
  <si>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</si>
  <si>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</si>
  <si>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</si>
  <si>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</si>
  <si>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</si>
  <si>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</si>
  <si>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</si>
  <si>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</si>
  <si>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</si>
  <si>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</si>
  <si>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</si>
  <si>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</si>
  <si>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</si>
  <si>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</si>
  <si>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</si>
  <si>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</si>
  <si>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</si>
  <si>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</si>
  <si>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</si>
  <si>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</si>
  <si>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</si>
  <si>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</si>
  <si>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</si>
  <si>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</si>
  <si>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</si>
  <si>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</si>
  <si>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</si>
  <si>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</si>
  <si>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</si>
  <si>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</si>
  <si>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</si>
  <si>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</si>
  <si>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</si>
  <si>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</si>
  <si>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</si>
  <si>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</si>
  <si>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</si>
  <si>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</si>
  <si>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</si>
  <si>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</si>
  <si>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</si>
  <si>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</si>
  <si>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</si>
  <si>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</si>
  <si>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</si>
  <si>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</si>
  <si>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</si>
  <si>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</si>
  <si>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</si>
  <si>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</si>
  <si>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</si>
  <si>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</si>
  <si>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</si>
  <si>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</si>
  <si>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</si>
  <si>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</si>
  <si>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</si>
  <si>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</si>
  <si>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</si>
  <si>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</si>
  <si>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</si>
  <si>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</si>
  <si>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</si>
  <si>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</si>
  <si>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</si>
  <si>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</si>
  <si>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</si>
  <si>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</si>
  <si>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</si>
  <si>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</si>
  <si>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</si>
  <si>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</si>
  <si>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</si>
  <si>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</si>
  <si>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</si>
  <si>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</si>
  <si>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</si>
  <si>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</si>
  <si>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</si>
  <si>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</si>
  <si>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</si>
  <si>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</si>
  <si>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</si>
  <si>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</si>
  <si>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</si>
  <si>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</si>
  <si>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</si>
  <si>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</si>
  <si>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</si>
  <si>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</si>
  <si>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</si>
  <si>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</si>
  <si>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</si>
  <si>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</si>
  <si>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</si>
  <si>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</si>
  <si>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</si>
  <si>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</si>
  <si>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</si>
  <si>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</si>
  <si>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</si>
  <si>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</si>
  <si>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</si>
  <si>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</si>
  <si>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</si>
  <si>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</si>
  <si>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</si>
  <si>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</si>
  <si>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</si>
  <si>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</si>
  <si>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</si>
  <si>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</si>
  <si>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</si>
  <si>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</si>
  <si>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</si>
  <si>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</si>
  <si>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</si>
  <si>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</si>
  <si>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</si>
  <si>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</si>
  <si>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</si>
  <si>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</si>
  <si>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</si>
  <si>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</si>
  <si>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</si>
  <si>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</si>
  <si>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</si>
  <si>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</si>
  <si>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</si>
  <si>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</si>
  <si>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</si>
  <si>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</si>
  <si>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</si>
  <si>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</si>
  <si>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</si>
  <si>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</si>
  <si>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</si>
  <si>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</si>
  <si>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</si>
  <si>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</si>
  <si>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</si>
  <si>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</si>
  <si>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</si>
  <si>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</si>
  <si>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</si>
  <si>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</si>
  <si>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</si>
  <si>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</si>
  <si>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</si>
  <si>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</si>
  <si>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</si>
  <si>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</si>
  <si>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</si>
  <si>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</si>
  <si>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</si>
  <si>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</si>
  <si>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</si>
  <si>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</si>
  <si>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</si>
  <si>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</si>
  <si>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</si>
  <si>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</si>
  <si>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</si>
  <si>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</si>
  <si>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</si>
  <si>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</si>
  <si>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</si>
  <si>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</si>
  <si>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</si>
  <si>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</si>
  <si>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</si>
  <si>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</si>
  <si>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</si>
  <si>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</si>
  <si>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</si>
  <si>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</si>
  <si>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</si>
  <si>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</si>
  <si>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</si>
  <si>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</si>
  <si>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</si>
  <si>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</si>
  <si>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</si>
  <si>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</si>
  <si>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</si>
  <si>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</si>
  <si>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</si>
  <si>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</si>
  <si>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</si>
  <si>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</si>
  <si>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</si>
  <si>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</si>
  <si>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</si>
  <si>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</si>
  <si>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</si>
  <si>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</si>
  <si>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</si>
  <si>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</si>
  <si>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</si>
  <si>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</si>
  <si>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</si>
  <si>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</si>
  <si>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</si>
  <si>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</si>
  <si>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</si>
  <si>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</si>
  <si>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</si>
  <si>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</si>
  <si>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</si>
  <si>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</si>
  <si>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</si>
  <si>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</si>
  <si>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</si>
  <si>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</si>
  <si>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</si>
  <si>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</si>
  <si>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</si>
  <si>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</si>
  <si>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</si>
  <si>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</si>
  <si>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</si>
  <si>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</si>
  <si>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</si>
  <si>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</si>
  <si>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</si>
  <si>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</si>
  <si>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</si>
  <si>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</si>
  <si>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</si>
  <si>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</si>
  <si>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</si>
  <si>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</si>
  <si>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</si>
  <si>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</si>
  <si>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</si>
  <si>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</si>
  <si>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</si>
  <si>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</si>
  <si>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</si>
  <si>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</si>
  <si>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</si>
  <si>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</si>
  <si>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</si>
  <si>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</si>
  <si>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</si>
  <si>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</si>
  <si>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</si>
  <si>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</si>
  <si>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</si>
  <si>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</si>
  <si>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</si>
  <si>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</si>
  <si>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</si>
  <si>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</si>
  <si>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</si>
  <si>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</si>
  <si>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</si>
  <si>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</si>
  <si>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</si>
  <si>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</si>
  <si>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</si>
  <si>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</si>
  <si>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</si>
  <si>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</si>
  <si>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</si>
  <si>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</si>
  <si>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</si>
  <si>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</si>
  <si>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</si>
  <si>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</si>
  <si>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</si>
  <si>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</si>
  <si>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</si>
  <si>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</si>
  <si>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</si>
  <si>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</si>
  <si>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</si>
  <si>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</si>
  <si>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</si>
  <si>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</si>
  <si>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</si>
  <si>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</si>
  <si>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</si>
  <si>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</si>
  <si>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</si>
  <si>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</si>
  <si>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</si>
  <si>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</si>
  <si>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</si>
  <si>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</si>
  <si>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</si>
  <si>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</si>
  <si>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</si>
  <si>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</si>
  <si>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</si>
  <si>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</si>
  <si>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</si>
  <si>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</si>
  <si>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</si>
  <si>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</si>
  <si>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</si>
  <si>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</si>
  <si>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</si>
  <si>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</si>
  <si>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</si>
  <si>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</si>
  <si>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</si>
  <si>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</si>
  <si>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</si>
  <si>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</si>
  <si>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</si>
  <si>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</si>
  <si>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</si>
  <si>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</si>
  <si>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</si>
  <si>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</si>
  <si>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</si>
  <si>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</si>
  <si>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</si>
  <si>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</si>
  <si>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</si>
  <si>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</si>
  <si>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</si>
  <si>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</si>
  <si>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</si>
  <si>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</si>
  <si>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</si>
  <si>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</si>
  <si>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</si>
  <si>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</si>
  <si>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</si>
  <si>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</si>
  <si>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</si>
  <si>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</si>
  <si>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</si>
  <si>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</si>
  <si>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</si>
  <si>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</si>
  <si>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</si>
  <si>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</si>
  <si>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</si>
  <si>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</si>
  <si>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</si>
  <si>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</si>
  <si>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</si>
  <si>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</si>
  <si>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</si>
  <si>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</si>
  <si>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</si>
  <si>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</si>
  <si>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</si>
  <si>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</si>
  <si>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</si>
  <si>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</si>
  <si>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</si>
  <si>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</si>
  <si>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</si>
  <si>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</si>
  <si>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</si>
  <si>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</si>
  <si>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</si>
  <si>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</si>
  <si>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</si>
  <si>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</si>
  <si>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</si>
  <si>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</si>
  <si>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</si>
  <si>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</si>
  <si>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</si>
  <si>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</si>
  <si>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</si>
  <si>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</si>
  <si>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</si>
  <si>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</si>
  <si>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</si>
  <si>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</si>
  <si>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</si>
  <si>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</si>
  <si>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</si>
  <si>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</si>
  <si>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</si>
  <si>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</si>
  <si>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</si>
  <si>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</si>
  <si>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</si>
  <si>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</si>
  <si>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</si>
  <si>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</si>
  <si>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</si>
  <si>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</si>
  <si>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</si>
  <si>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</si>
  <si>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</si>
  <si>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</si>
  <si>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</si>
  <si>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</si>
  <si>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</si>
  <si>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</si>
  <si>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</si>
  <si>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</si>
  <si>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</si>
  <si>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</si>
  <si>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</si>
  <si>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</si>
  <si>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</si>
  <si>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</si>
  <si>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</si>
  <si>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</si>
  <si>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</si>
  <si>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</si>
  <si>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</si>
  <si>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</si>
  <si>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</si>
  <si>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</si>
  <si>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</si>
  <si>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</si>
  <si>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</si>
  <si>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</si>
  <si>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</si>
  <si>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</si>
  <si>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</si>
  <si>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</si>
  <si>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</si>
  <si>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</si>
  <si>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</si>
  <si>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</si>
  <si>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</si>
  <si>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</si>
  <si>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</si>
  <si>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</si>
  <si>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</si>
  <si>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</si>
  <si>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</si>
  <si>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</si>
  <si>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</si>
  <si>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</si>
  <si>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</si>
  <si>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</si>
  <si>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</si>
  <si>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</si>
  <si>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</si>
  <si>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</si>
  <si>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</si>
  <si>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</si>
  <si>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</si>
  <si>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</si>
  <si>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</si>
  <si>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</si>
  <si>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</si>
  <si>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</si>
  <si>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</si>
  <si>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</si>
  <si>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</si>
  <si>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</si>
  <si>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</si>
  <si>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</si>
  <si>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</si>
  <si>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</si>
  <si>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</si>
  <si>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</si>
  <si>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</si>
  <si>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</si>
  <si>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</si>
  <si>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</si>
  <si>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</si>
  <si>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</si>
  <si>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</si>
  <si>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</si>
  <si>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</si>
  <si>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</si>
  <si>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</si>
  <si>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</si>
  <si>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</si>
  <si>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</si>
  <si>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</si>
  <si>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</si>
  <si>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</si>
  <si>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</si>
  <si>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</si>
  <si>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</si>
  <si>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</si>
  <si>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</si>
  <si>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</si>
  <si>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</si>
  <si>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</si>
  <si>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</si>
  <si>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</si>
  <si>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</si>
  <si>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</si>
  <si>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</si>
  <si>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</si>
  <si>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</si>
  <si>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</si>
  <si>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</si>
  <si>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</si>
  <si>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</si>
  <si>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</si>
  <si>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</si>
  <si>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</si>
  <si>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</si>
  <si>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</si>
  <si>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</si>
  <si>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</si>
  <si>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</si>
  <si>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</si>
  <si>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</si>
  <si>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</si>
  <si>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</si>
  <si>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</si>
  <si>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</si>
  <si>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</si>
  <si>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</si>
  <si>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</si>
  <si>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</si>
  <si>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</si>
  <si>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</si>
  <si>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</si>
  <si>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</si>
  <si>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</si>
  <si>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</si>
  <si>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</si>
  <si>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</si>
  <si>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</si>
  <si>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</si>
  <si>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</si>
  <si>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</si>
  <si>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</si>
  <si>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</si>
  <si>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</si>
  <si>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</si>
  <si>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</si>
  <si>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</si>
  <si>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</si>
  <si>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</si>
  <si>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</si>
  <si>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</si>
  <si>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</si>
  <si>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</si>
  <si>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</si>
  <si>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</si>
  <si>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</si>
  <si>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</si>
  <si>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</si>
  <si>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</si>
  <si>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</si>
  <si>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</si>
  <si>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</si>
  <si>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</si>
  <si>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</si>
  <si>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</si>
  <si>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</si>
  <si>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</si>
  <si>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</si>
  <si>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</si>
  <si>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</si>
  <si>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</si>
  <si>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</si>
  <si>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</si>
  <si>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</si>
  <si>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</si>
  <si>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</si>
  <si>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</si>
  <si>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</si>
  <si>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</si>
  <si>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</si>
  <si>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</si>
  <si>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</si>
  <si>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</si>
  <si>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</si>
  <si>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</si>
  <si>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</si>
  <si>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</si>
  <si>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</si>
  <si>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</si>
  <si>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</si>
  <si>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</si>
  <si>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</si>
  <si>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</si>
  <si>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</si>
  <si>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</si>
  <si>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</si>
  <si>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</si>
  <si>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</si>
  <si>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</si>
  <si>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</si>
  <si>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</si>
  <si>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</si>
  <si>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</si>
  <si>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</si>
  <si>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</si>
  <si>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</si>
  <si>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</si>
  <si>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</si>
  <si>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</si>
  <si>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</si>
  <si>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</si>
  <si>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</si>
  <si>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</si>
  <si>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</si>
  <si>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</si>
  <si>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</si>
  <si>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</si>
  <si>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</si>
  <si>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</si>
  <si>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</si>
  <si>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</si>
  <si>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</si>
  <si>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</si>
  <si>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</si>
  <si>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</si>
  <si>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</si>
  <si>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</si>
  <si>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</si>
  <si>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</si>
  <si>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</si>
  <si>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</si>
  <si>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</si>
  <si>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</si>
  <si>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</si>
  <si>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</si>
  <si>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</si>
  <si>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</si>
  <si>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</si>
  <si>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</si>
  <si>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</si>
  <si>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</si>
  <si>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</si>
  <si>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</si>
  <si>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</si>
  <si>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</si>
  <si>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</si>
  <si>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</si>
  <si>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</si>
  <si>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</si>
  <si>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</si>
  <si>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</si>
  <si>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</si>
  <si>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</si>
  <si>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</si>
  <si>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</si>
  <si>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</si>
  <si>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</si>
  <si>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</si>
  <si>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</si>
  <si>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</si>
  <si>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</si>
  <si>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</si>
  <si>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</si>
  <si>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</si>
  <si>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</si>
  <si>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</si>
  <si>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</si>
  <si>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</si>
  <si>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</si>
  <si>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</si>
  <si>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</si>
  <si>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</si>
  <si>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</si>
  <si>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</si>
  <si>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</si>
  <si>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</si>
  <si>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</si>
  <si>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</si>
  <si>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</si>
  <si>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</si>
  <si>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</si>
  <si>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</si>
  <si>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</si>
  <si>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</si>
  <si>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</si>
  <si>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</si>
  <si>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</si>
  <si>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</si>
  <si>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</si>
  <si>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</si>
  <si>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</si>
  <si>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</si>
  <si>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</si>
  <si>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</si>
  <si>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</si>
  <si>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</si>
  <si>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</si>
  <si>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</si>
  <si>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</si>
  <si>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</si>
  <si>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</si>
  <si>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</si>
  <si>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</si>
  <si>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</si>
  <si>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</si>
  <si>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</si>
  <si>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</si>
  <si>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</si>
  <si>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</si>
  <si>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</si>
  <si>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</si>
  <si>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</si>
  <si>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</si>
  <si>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</si>
  <si>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</si>
  <si>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</si>
  <si>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</si>
  <si>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</si>
  <si>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</si>
  <si>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</si>
  <si>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</si>
  <si>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</si>
  <si>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</si>
  <si>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</si>
  <si>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</si>
  <si>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</si>
  <si>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</si>
  <si>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</si>
  <si>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</si>
  <si>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</si>
  <si>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</si>
  <si>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</si>
  <si>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</si>
  <si>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</si>
  <si>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</si>
  <si>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</si>
  <si>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</si>
  <si>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</si>
  <si>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</si>
  <si>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</si>
  <si>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</si>
  <si>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</si>
  <si>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</si>
  <si>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</si>
  <si>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</si>
  <si>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</si>
  <si>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</si>
  <si>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</si>
  <si>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</si>
  <si>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</si>
  <si>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</si>
  <si>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</si>
  <si>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</si>
  <si>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</si>
  <si>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</si>
  <si>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</si>
  <si>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</si>
  <si>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</si>
  <si>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</si>
  <si>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</si>
  <si>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</si>
  <si>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</si>
  <si>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</si>
  <si>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</si>
  <si>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</si>
  <si>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</si>
  <si>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</si>
  <si>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</si>
  <si>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</si>
  <si>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</si>
  <si>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</si>
  <si>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</si>
  <si>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</si>
  <si>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</si>
  <si>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</si>
  <si>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</si>
  <si>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</si>
  <si>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</si>
  <si>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</si>
  <si>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</si>
  <si>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</si>
  <si>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</si>
  <si>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</si>
  <si>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</si>
  <si>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</si>
  <si>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</si>
  <si>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</si>
  <si>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</si>
  <si>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</si>
  <si>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</si>
  <si>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</si>
  <si>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</si>
  <si>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</si>
  <si>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</si>
  <si>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</si>
  <si>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</si>
  <si>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</si>
  <si>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</si>
  <si>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</si>
  <si>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</si>
  <si>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</si>
  <si>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</si>
  <si>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</si>
  <si>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</si>
  <si>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</si>
  <si>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</si>
  <si>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</si>
  <si>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</si>
  <si>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</si>
  <si>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</si>
  <si>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</si>
  <si>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</si>
  <si>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</si>
  <si>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</si>
  <si>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</si>
  <si>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</si>
  <si>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</si>
  <si>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</si>
  <si>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</si>
  <si>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</si>
  <si>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</si>
  <si>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</si>
  <si>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</si>
  <si>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</si>
  <si>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</si>
  <si>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</si>
  <si>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</si>
  <si>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</si>
  <si>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</si>
  <si>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</si>
  <si>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</si>
  <si>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</si>
  <si>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</si>
  <si>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</si>
  <si>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</si>
  <si>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</si>
  <si>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</si>
  <si>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</si>
  <si>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</si>
  <si>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</si>
  <si>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</si>
  <si>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</si>
  <si>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</si>
  <si>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</si>
  <si>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</si>
  <si>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</si>
  <si>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</si>
  <si>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</si>
  <si>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</si>
  <si>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</si>
  <si>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</si>
  <si>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</si>
  <si>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</si>
  <si>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</si>
  <si>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</si>
  <si>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</si>
  <si>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</si>
  <si>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</si>
  <si>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</si>
  <si>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</si>
  <si>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</si>
  <si>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</si>
  <si>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</si>
  <si>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</si>
  <si>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</si>
  <si>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</si>
  <si>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</si>
  <si>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</si>
  <si>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</si>
  <si>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</si>
  <si>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</si>
  <si>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</si>
  <si>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</si>
  <si>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</si>
  <si>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</si>
  <si>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</si>
  <si>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</si>
  <si>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</si>
  <si>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</si>
  <si>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</si>
  <si>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</si>
  <si>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</si>
  <si>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</si>
  <si>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</si>
  <si>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</si>
  <si>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</si>
  <si>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</si>
  <si>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</si>
  <si>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</si>
  <si>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</si>
  <si>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</si>
  <si>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</si>
  <si>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</si>
  <si>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</si>
  <si>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</si>
  <si>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</si>
  <si>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</si>
  <si>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</si>
  <si>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</si>
  <si>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</si>
  <si>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</si>
  <si>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</si>
  <si>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</si>
  <si>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</si>
  <si>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</si>
  <si>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</si>
  <si>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</si>
  <si>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</si>
  <si>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</si>
  <si>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</si>
  <si>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</si>
  <si>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</si>
  <si>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</si>
  <si>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</si>
  <si>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</si>
  <si>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</si>
  <si>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</si>
  <si>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</si>
  <si>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</si>
  <si>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</si>
  <si>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</si>
  <si>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</si>
  <si>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</si>
  <si>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</si>
  <si>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</si>
  <si>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</si>
  <si>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</si>
  <si>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</si>
  <si>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</si>
  <si>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</si>
  <si>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</si>
  <si>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</si>
  <si>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</si>
  <si>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</si>
  <si>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</si>
  <si>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</si>
  <si>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</si>
  <si>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</si>
  <si>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</si>
  <si>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</si>
  <si>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</si>
  <si>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</si>
  <si>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</si>
  <si>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</si>
  <si>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</si>
  <si>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</si>
  <si>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</si>
  <si>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</si>
  <si>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</si>
  <si>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</si>
  <si>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</si>
  <si>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</si>
  <si>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</si>
  <si>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</si>
  <si>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</si>
  <si>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</si>
  <si>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</si>
  <si>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</si>
  <si>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</si>
  <si>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</si>
  <si>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</si>
  <si>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</si>
  <si>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</si>
  <si>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</si>
  <si>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</si>
  <si>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</si>
  <si>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</si>
  <si>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</si>
  <si>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</si>
  <si>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</si>
  <si>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</si>
  <si>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</si>
  <si>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</si>
  <si>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</si>
  <si>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</si>
  <si>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</si>
  <si>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</si>
  <si>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</si>
  <si>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</si>
  <si>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</si>
  <si>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</si>
  <si>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</si>
  <si>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</si>
  <si>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</si>
  <si>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</si>
  <si>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</si>
  <si>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</si>
  <si>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</si>
  <si>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</si>
  <si>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</si>
  <si>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</si>
  <si>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</si>
  <si>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</si>
  <si>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</si>
  <si>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</si>
  <si>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</si>
  <si>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</si>
  <si>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</si>
  <si>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</si>
  <si>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</si>
  <si>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</si>
  <si>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</si>
  <si>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</si>
  <si>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</si>
  <si>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</si>
  <si>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</si>
  <si>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</si>
  <si>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</si>
  <si>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</si>
  <si>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</si>
  <si>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</si>
  <si>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</si>
  <si>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</si>
  <si>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</si>
  <si>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</si>
  <si>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</si>
  <si>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</si>
  <si>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</si>
  <si>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</si>
  <si>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</si>
  <si>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</si>
  <si>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</si>
  <si>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</si>
  <si>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</si>
  <si>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</si>
  <si>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</si>
  <si>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</si>
  <si>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</si>
  <si>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</si>
  <si>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</si>
  <si>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</si>
  <si>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</si>
  <si>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</si>
  <si>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</si>
  <si>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</si>
  <si>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</si>
  <si>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</si>
  <si>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</si>
  <si>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</si>
  <si>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</si>
  <si>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</si>
  <si>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</si>
  <si>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</si>
  <si>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</si>
  <si>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</si>
  <si>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</si>
  <si>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</si>
  <si>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</si>
  <si>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</si>
  <si>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</si>
  <si>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</si>
  <si>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</si>
  <si>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</si>
  <si>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</si>
  <si>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</si>
  <si>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</si>
  <si>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</si>
  <si>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</si>
  <si>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</si>
  <si>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</si>
  <si>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</si>
  <si>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</si>
  <si>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</si>
  <si>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</si>
  <si>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</si>
  <si>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</si>
  <si>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</si>
  <si>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</si>
  <si>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</si>
  <si>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</si>
  <si>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</si>
  <si>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</si>
  <si>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</si>
  <si>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</si>
  <si>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</si>
  <si>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</si>
  <si>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</si>
  <si>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</si>
  <si>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</si>
  <si>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</si>
  <si>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</si>
  <si>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</si>
  <si>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</si>
  <si>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</si>
  <si>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</si>
  <si>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</si>
  <si>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</si>
  <si>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</si>
  <si>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</si>
  <si>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</si>
  <si>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</si>
  <si>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</si>
  <si>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</si>
  <si>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</si>
  <si>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</si>
  <si>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</si>
  <si>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</si>
  <si>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</si>
  <si>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</si>
  <si>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</si>
  <si>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</si>
  <si>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</si>
  <si>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</si>
  <si>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</si>
  <si>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</si>
  <si>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</si>
  <si>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</si>
  <si>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</si>
  <si>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</si>
  <si>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</si>
  <si>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</si>
  <si>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</si>
  <si>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</si>
  <si>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</si>
  <si>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</si>
  <si>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</si>
  <si>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</si>
  <si>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</si>
  <si>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</si>
  <si>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</si>
  <si>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</si>
  <si>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</si>
  <si>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</si>
  <si>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</si>
  <si>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</si>
  <si>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</si>
  <si>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</si>
  <si>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</si>
  <si>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</si>
  <si>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</si>
  <si>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</si>
  <si>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</si>
  <si>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</si>
  <si>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</si>
  <si>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</si>
  <si>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</si>
  <si>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</si>
  <si>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</si>
  <si>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</si>
  <si>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</si>
  <si>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</si>
  <si>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</si>
  <si>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</si>
  <si>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</si>
  <si>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</si>
  <si>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</si>
  <si>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</si>
  <si>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</si>
  <si>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</si>
  <si>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</si>
  <si>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</si>
  <si>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</si>
  <si>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</si>
  <si>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</si>
  <si>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</si>
  <si>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</si>
  <si>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</si>
  <si>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</si>
  <si>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</si>
  <si>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</si>
  <si>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</si>
  <si>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</si>
  <si>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</si>
  <si>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</si>
  <si>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</si>
  <si>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</si>
  <si>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</si>
  <si>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</si>
  <si>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</si>
  <si>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</si>
  <si>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</si>
  <si>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</si>
  <si>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</si>
  <si>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</si>
  <si>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</si>
  <si>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</si>
  <si>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</si>
  <si>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</si>
  <si>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</si>
  <si>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</si>
  <si>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</si>
  <si>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</si>
  <si>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</si>
  <si>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</si>
  <si>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</si>
  <si>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</si>
  <si>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</si>
  <si>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</si>
  <si>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</si>
  <si>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</si>
  <si>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</si>
  <si>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</si>
  <si>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</si>
  <si>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</si>
  <si>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</si>
  <si>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</si>
  <si>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</si>
  <si>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</si>
  <si>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</si>
  <si>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</si>
  <si>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</si>
  <si>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</si>
  <si>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</si>
  <si>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</si>
  <si>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</si>
  <si>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</si>
  <si>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</si>
  <si>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</si>
  <si>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</si>
  <si>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</si>
  <si>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</si>
  <si>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</si>
  <si>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</si>
  <si>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</si>
  <si>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</si>
  <si>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</si>
  <si>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</si>
  <si>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</si>
  <si>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</si>
  <si>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</si>
  <si>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</si>
  <si>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</si>
  <si>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</si>
  <si>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</si>
  <si>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</si>
  <si>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</si>
  <si>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</si>
  <si>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</si>
  <si>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</si>
  <si>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</si>
  <si>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</si>
  <si>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</si>
  <si>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</si>
  <si>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</si>
  <si>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</si>
  <si>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</si>
  <si>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</si>
  <si>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</si>
  <si>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</si>
  <si>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</si>
  <si>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</si>
  <si>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</si>
  <si>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</si>
  <si>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</si>
  <si>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</si>
  <si>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</si>
  <si>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</si>
  <si>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</si>
  <si>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</si>
  <si>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</si>
  <si>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</si>
  <si>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</si>
  <si>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</si>
  <si>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</si>
  <si>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</si>
  <si>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</si>
  <si>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</si>
  <si>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</si>
  <si>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</si>
  <si>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</si>
  <si>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</si>
  <si>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</si>
  <si>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</si>
  <si>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</si>
  <si>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</si>
  <si>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</si>
  <si>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</si>
  <si>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</si>
  <si>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</si>
  <si>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</si>
  <si>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</si>
  <si>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</si>
  <si>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</si>
  <si>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</si>
  <si>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</si>
  <si>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</si>
  <si>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</si>
  <si>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</si>
  <si>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</si>
  <si>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</si>
  <si>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</si>
  <si>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</si>
  <si>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</si>
  <si>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</si>
  <si>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</si>
  <si>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</si>
  <si>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</si>
  <si>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</si>
  <si>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</si>
  <si>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</si>
  <si>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</si>
  <si>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</si>
  <si>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</si>
  <si>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</si>
  <si>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</si>
  <si>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</si>
  <si>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</si>
  <si>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</si>
  <si>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</si>
  <si>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</si>
  <si>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</si>
  <si>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</si>
  <si>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</si>
  <si>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</si>
  <si>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</si>
  <si>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</si>
  <si>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</si>
  <si>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</si>
  <si>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</si>
  <si>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</si>
  <si>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</si>
  <si>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</si>
  <si>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</si>
  <si>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</si>
  <si>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</si>
  <si>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</si>
  <si>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</si>
  <si>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</si>
  <si>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</si>
  <si>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</si>
  <si>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</si>
  <si>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</si>
  <si>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</si>
  <si>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</si>
  <si>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</si>
  <si>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</si>
  <si>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</si>
  <si>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</si>
  <si>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</si>
  <si>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</si>
  <si>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</si>
  <si>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</si>
  <si>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</si>
  <si>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</si>
  <si>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</si>
  <si>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</si>
  <si>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</si>
  <si>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</si>
  <si>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</si>
  <si>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</si>
  <si>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</si>
  <si>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</si>
  <si>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</si>
  <si>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</si>
  <si>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</si>
  <si>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</si>
  <si>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</si>
  <si>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</si>
  <si>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</si>
  <si>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</si>
  <si>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</si>
  <si>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</si>
  <si>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</si>
  <si>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</si>
  <si>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</si>
  <si>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</si>
  <si>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</si>
  <si>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</si>
  <si>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</si>
  <si>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</si>
  <si>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</si>
  <si>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</si>
  <si>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</si>
  <si>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</si>
  <si>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</si>
  <si>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</si>
  <si>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</si>
  <si>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</si>
  <si>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</si>
  <si>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</si>
  <si>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</si>
  <si>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</si>
  <si>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</si>
  <si>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</si>
  <si>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</si>
  <si>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</si>
  <si>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</si>
  <si>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</si>
  <si>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</si>
  <si>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</si>
  <si>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</si>
  <si>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</si>
  <si>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</si>
  <si>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</si>
  <si>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</si>
  <si>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</si>
  <si>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</si>
  <si>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</si>
  <si>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</si>
  <si>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</si>
  <si>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</si>
  <si>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</si>
  <si>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</si>
  <si>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</si>
  <si>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</si>
  <si>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</si>
  <si>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</si>
  <si>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</si>
  <si>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</si>
  <si>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</si>
  <si>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</si>
  <si>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</si>
  <si>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</si>
  <si>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</si>
  <si>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</si>
  <si>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</si>
  <si>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</si>
  <si>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</si>
  <si>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</si>
  <si>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</si>
  <si>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</si>
  <si>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</si>
  <si>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</si>
  <si>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</si>
  <si>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</si>
  <si>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</si>
  <si>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</si>
  <si>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</si>
  <si>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</si>
  <si>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</si>
  <si>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</si>
  <si>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</si>
  <si>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</si>
  <si>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</si>
  <si>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</si>
  <si>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</si>
  <si>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</si>
  <si>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</si>
  <si>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</si>
  <si>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</si>
  <si>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</si>
  <si>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</si>
  <si>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</si>
  <si>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</si>
  <si>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</si>
  <si>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</si>
  <si>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</si>
  <si>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</si>
  <si>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</si>
  <si>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</si>
  <si>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</si>
  <si>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</si>
  <si>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</si>
  <si>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</si>
  <si>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</si>
  <si>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</si>
  <si>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</si>
  <si>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</si>
  <si>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</si>
  <si>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</si>
  <si>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</si>
  <si>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</si>
  <si>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</si>
  <si>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</si>
  <si>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</si>
  <si>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</si>
  <si>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</si>
  <si>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</si>
  <si>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</si>
  <si>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</si>
  <si>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</si>
  <si>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</si>
  <si>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</si>
  <si>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</si>
  <si>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</si>
  <si>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</si>
  <si>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</si>
  <si>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</si>
  <si>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</si>
  <si>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</si>
  <si>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</si>
  <si>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</si>
  <si>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</si>
  <si>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</si>
  <si>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</si>
  <si>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</si>
  <si>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</si>
  <si>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</si>
  <si>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</si>
  <si>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</si>
  <si>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</si>
  <si>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</si>
  <si>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</si>
  <si>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</si>
  <si>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</si>
  <si>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</si>
  <si>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</si>
  <si>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</si>
  <si>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</si>
  <si>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</si>
  <si>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</si>
  <si>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</si>
  <si>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</si>
  <si>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</si>
  <si>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</si>
  <si>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</si>
  <si>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</si>
  <si>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</si>
  <si>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</si>
  <si>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</si>
  <si>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</si>
  <si>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</si>
  <si>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</si>
  <si>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</si>
  <si>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</si>
  <si>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</si>
  <si>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</si>
  <si>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</si>
  <si>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</si>
  <si>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</si>
  <si>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</si>
  <si>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</si>
  <si>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</si>
  <si>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</si>
  <si>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</si>
  <si>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</si>
  <si>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</si>
  <si>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</si>
  <si>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</si>
  <si>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</si>
  <si>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</si>
  <si>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</si>
  <si>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</si>
  <si>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</si>
  <si>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</si>
  <si>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</si>
  <si>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</si>
  <si>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</si>
  <si>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</si>
  <si>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</si>
  <si>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</si>
  <si>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</si>
  <si>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</si>
  <si>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</si>
  <si>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</si>
  <si>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</si>
  <si>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</si>
  <si>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</si>
  <si>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</si>
  <si>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</si>
  <si>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</si>
  <si>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</si>
  <si>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</si>
  <si>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</si>
  <si>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</si>
  <si>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</si>
  <si>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</si>
  <si>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</si>
  <si>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</si>
  <si>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</si>
  <si>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</si>
  <si>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</si>
  <si>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</si>
  <si>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</si>
  <si>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</si>
  <si>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</si>
  <si>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</si>
  <si>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</si>
  <si>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</si>
  <si>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</si>
  <si>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</si>
  <si>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</si>
  <si>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</si>
  <si>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</si>
  <si>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</si>
  <si>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</si>
  <si>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</si>
  <si>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</si>
  <si>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</si>
  <si>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</si>
  <si>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</si>
  <si>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</si>
  <si>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</si>
  <si>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</si>
  <si>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</si>
  <si>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</si>
  <si>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</si>
  <si>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</si>
  <si>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</si>
  <si>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</si>
  <si>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</si>
  <si>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</si>
  <si>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</si>
  <si>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</si>
  <si>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</si>
  <si>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</si>
  <si>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</si>
  <si>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</si>
  <si>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</si>
  <si>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</si>
  <si>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</si>
  <si>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</si>
  <si>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</si>
  <si>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</si>
  <si>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</si>
  <si>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</si>
  <si>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</si>
  <si>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</si>
  <si>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</si>
  <si>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</si>
  <si>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</si>
  <si>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</si>
  <si>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</si>
  <si>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</si>
  <si>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</si>
  <si>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</si>
  <si>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</si>
  <si>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</si>
  <si>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</si>
  <si>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</si>
  <si>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</si>
  <si>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</si>
  <si>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</si>
  <si>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</si>
  <si>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</si>
  <si>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</si>
  <si>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</si>
  <si>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</si>
  <si>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</si>
  <si>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</si>
  <si>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</si>
  <si>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</si>
  <si>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</si>
  <si>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</si>
  <si>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</si>
  <si>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</si>
  <si>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</si>
  <si>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</si>
  <si>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</si>
  <si>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</si>
  <si>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</si>
  <si>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</si>
  <si>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</si>
  <si>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</si>
  <si>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</si>
  <si>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</si>
  <si>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</si>
  <si>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</si>
  <si>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</si>
  <si>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</si>
  <si>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</si>
  <si>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</si>
  <si>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</si>
  <si>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</si>
  <si>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</si>
  <si>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</si>
  <si>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</si>
  <si>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</si>
  <si>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</si>
  <si>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</si>
  <si>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</si>
  <si>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</si>
  <si>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</si>
  <si>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</si>
  <si>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</si>
  <si>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</si>
  <si>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</si>
  <si>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</si>
  <si>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</si>
  <si>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</si>
  <si>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</si>
  <si>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</si>
  <si>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</si>
  <si>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</si>
  <si>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</si>
  <si>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</si>
  <si>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</si>
  <si>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</si>
  <si>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</si>
  <si>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</si>
  <si>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</si>
  <si>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</si>
  <si>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</si>
  <si>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</si>
  <si>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</si>
  <si>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</si>
  <si>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</si>
  <si>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</si>
  <si>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</si>
  <si>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</si>
  <si>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</si>
  <si>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</si>
  <si>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</si>
  <si>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</si>
  <si>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</si>
  <si>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</si>
  <si>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</si>
  <si>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</si>
  <si>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</si>
  <si>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</si>
  <si>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</si>
  <si>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</si>
  <si>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</si>
  <si>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</si>
  <si>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</si>
  <si>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</si>
  <si>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</si>
  <si>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</si>
  <si>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</si>
  <si>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</si>
  <si>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</si>
  <si>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</si>
  <si>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</si>
  <si>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</si>
  <si>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</si>
  <si>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</si>
  <si>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</si>
  <si>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</si>
  <si>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</si>
  <si>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</si>
  <si>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</si>
  <si>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</si>
  <si>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</si>
  <si>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</si>
  <si>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</si>
  <si>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</si>
  <si>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</si>
  <si>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</si>
  <si>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</si>
  <si>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</si>
  <si>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</si>
  <si>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</si>
  <si>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</si>
  <si>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</si>
  <si>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</si>
  <si>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</si>
  <si>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</si>
  <si>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</si>
  <si>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</si>
  <si>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</si>
  <si>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</si>
  <si>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</si>
  <si>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</si>
  <si>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</si>
  <si>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</si>
  <si>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</si>
  <si>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</si>
  <si>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</si>
  <si>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</si>
  <si>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</si>
  <si>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</si>
  <si>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</si>
  <si>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</si>
  <si>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</si>
  <si>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</si>
  <si>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</si>
  <si>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</si>
  <si>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</si>
  <si>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</si>
  <si>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</si>
  <si>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</si>
  <si>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</si>
  <si>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</si>
  <si>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</si>
  <si>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</si>
  <si>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</si>
  <si>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</si>
  <si>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</si>
  <si>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</si>
  <si>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</si>
  <si>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</si>
  <si>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</si>
  <si>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</si>
  <si>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</si>
  <si>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</si>
  <si>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</si>
  <si>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</si>
  <si>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</si>
  <si>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</si>
  <si>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</si>
  <si>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</si>
  <si>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</si>
  <si>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</si>
  <si>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</si>
  <si>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</si>
  <si>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</si>
  <si>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</si>
  <si>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</si>
  <si>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</si>
  <si>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</si>
  <si>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</si>
  <si>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</si>
  <si>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</si>
  <si>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</si>
  <si>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</si>
  <si>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</si>
  <si>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</si>
  <si>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</si>
  <si>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</si>
  <si>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</si>
  <si>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</si>
  <si>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</si>
  <si>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</si>
  <si>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</si>
  <si>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</si>
  <si>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</si>
  <si>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</si>
  <si>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</si>
  <si>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</si>
  <si>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</si>
  <si>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</si>
  <si>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</si>
  <si>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</si>
  <si>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</si>
  <si>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</si>
  <si>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</si>
  <si>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</si>
  <si>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</si>
  <si>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</si>
  <si>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</si>
  <si>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</si>
  <si>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</si>
  <si>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</si>
  <si>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</si>
  <si>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</si>
  <si>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</si>
  <si>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</si>
  <si>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</si>
  <si>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</si>
  <si>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</si>
  <si>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</si>
  <si>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</si>
  <si>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</si>
  <si>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</si>
  <si>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</si>
  <si>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</si>
  <si>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</si>
  <si>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</si>
  <si>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</si>
  <si>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</si>
  <si>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</si>
  <si>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</si>
  <si>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</si>
  <si>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</si>
  <si>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</si>
  <si>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</si>
  <si>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</si>
  <si>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</si>
  <si>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</si>
  <si>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</si>
  <si>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</si>
  <si>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</si>
  <si>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</si>
  <si>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</si>
  <si>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</si>
  <si>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</si>
  <si>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</si>
  <si>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</si>
  <si>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</si>
  <si>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</si>
  <si>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</si>
  <si>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</si>
  <si>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</si>
  <si>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</si>
  <si>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</si>
  <si>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</si>
  <si>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</si>
  <si>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</si>
  <si>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</si>
  <si>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</si>
  <si>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</si>
  <si>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</si>
  <si>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</si>
  <si>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</si>
  <si>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</si>
  <si>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</si>
  <si>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</si>
  <si>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</si>
  <si>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</si>
  <si>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</si>
  <si>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</si>
  <si>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</si>
  <si>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</si>
  <si>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</si>
  <si>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</si>
  <si>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</si>
  <si>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</si>
  <si>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</si>
  <si>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</si>
  <si>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</si>
  <si>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</si>
  <si>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</si>
  <si>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</si>
  <si>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</si>
  <si>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</si>
  <si>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</si>
  <si>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</si>
  <si>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</si>
  <si>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</si>
  <si>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</si>
  <si>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</si>
  <si>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</si>
  <si>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</si>
  <si>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</si>
  <si>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</si>
  <si>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</si>
  <si>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</si>
  <si>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</si>
  <si>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</si>
  <si>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</si>
  <si>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</si>
  <si>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</si>
  <si>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</si>
  <si>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</si>
  <si>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</si>
  <si>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</si>
  <si>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</si>
  <si>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</si>
  <si>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</si>
  <si>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</si>
  <si>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</si>
  <si>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</si>
  <si>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</si>
  <si>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</si>
  <si>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</si>
  <si>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</si>
  <si>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</si>
  <si>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</si>
  <si>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</si>
  <si>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</si>
  <si>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</si>
  <si>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</si>
  <si>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</si>
  <si>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</si>
  <si>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</si>
  <si>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</si>
  <si>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</si>
  <si>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</si>
  <si>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</si>
  <si>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</si>
  <si>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</si>
  <si>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</si>
  <si>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</si>
  <si>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</si>
  <si>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</si>
  <si>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</si>
  <si>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</si>
  <si>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</si>
  <si>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</si>
  <si>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</si>
  <si>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</si>
  <si>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</si>
  <si>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</si>
  <si>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</si>
  <si>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</si>
  <si>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</si>
  <si>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</si>
  <si>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</si>
  <si>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</si>
  <si>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</si>
  <si>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</si>
  <si>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</si>
  <si>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</si>
  <si>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</si>
  <si>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</si>
  <si>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</si>
  <si>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</si>
  <si>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</si>
  <si>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</si>
  <si>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</si>
  <si>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</si>
  <si>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</si>
  <si>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</si>
  <si>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</si>
  <si>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</si>
  <si>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</si>
  <si>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</si>
  <si>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</si>
  <si>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</si>
  <si>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</si>
  <si>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</si>
  <si>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</si>
  <si>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</si>
  <si>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</si>
  <si>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</si>
  <si>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</si>
  <si>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</si>
  <si>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</si>
  <si>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</si>
  <si>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</si>
  <si>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</si>
  <si>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</si>
  <si>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</si>
  <si>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</si>
  <si>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</si>
  <si>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</si>
  <si>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</si>
  <si>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</si>
  <si>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</si>
  <si>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</si>
  <si>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</si>
  <si>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</si>
  <si>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</si>
  <si>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</si>
  <si>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</si>
  <si>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</si>
  <si>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</si>
  <si>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</si>
  <si>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</si>
  <si>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</si>
  <si>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</si>
  <si>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</si>
  <si>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</si>
  <si>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</si>
  <si>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</si>
  <si>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</si>
  <si>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</si>
  <si>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</si>
  <si>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</si>
  <si>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</si>
  <si>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</si>
  <si>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</si>
  <si>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</si>
  <si>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</si>
  <si>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</si>
  <si>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</si>
  <si>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</si>
  <si>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</si>
  <si>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</si>
  <si>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</si>
  <si>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</si>
  <si>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</si>
  <si>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</si>
  <si>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</si>
  <si>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</si>
  <si>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</si>
  <si>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</si>
  <si>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</si>
  <si>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</si>
  <si>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</si>
  <si>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</si>
  <si>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</si>
  <si>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</si>
  <si>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</si>
  <si>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</si>
  <si>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</si>
  <si>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</si>
  <si>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</si>
  <si>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</si>
  <si>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</si>
  <si>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</si>
  <si>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</si>
  <si>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</si>
  <si>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</si>
  <si>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</si>
  <si>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</si>
  <si>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</si>
  <si>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</si>
  <si>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</si>
  <si>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</si>
  <si>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</si>
  <si>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</si>
  <si>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</si>
  <si>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</si>
  <si>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</si>
  <si>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</si>
  <si>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</si>
  <si>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</si>
  <si>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</si>
  <si>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</si>
  <si>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</si>
  <si>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</si>
  <si>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</si>
  <si>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</si>
  <si>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</si>
  <si>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</si>
  <si>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</si>
  <si>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</si>
  <si>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</si>
  <si>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</si>
  <si>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</si>
  <si>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</si>
  <si>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</si>
  <si>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</si>
  <si>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</si>
  <si>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</si>
  <si>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</si>
  <si>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</si>
  <si>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</si>
  <si>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</si>
  <si>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</si>
  <si>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</si>
  <si>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</si>
  <si>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</si>
  <si>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</si>
  <si>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</si>
  <si>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</si>
  <si>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</si>
  <si>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</si>
  <si>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</si>
  <si>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</si>
  <si>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</si>
  <si>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</si>
  <si>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</si>
  <si>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</si>
  <si>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</si>
  <si>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</si>
  <si>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</si>
  <si>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</si>
  <si>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</si>
  <si>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</si>
  <si>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</si>
  <si>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</si>
  <si>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</si>
  <si>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</si>
  <si>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</si>
  <si>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</si>
  <si>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</si>
  <si>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</si>
  <si>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</si>
  <si>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</si>
  <si>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</si>
  <si>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</si>
  <si>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</si>
  <si>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</si>
  <si>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</si>
  <si>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</si>
  <si>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</si>
  <si>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</si>
  <si>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</si>
  <si>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</si>
  <si>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</si>
  <si>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</si>
  <si>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</si>
  <si>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</si>
  <si>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</si>
  <si>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</si>
  <si>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</si>
  <si>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</si>
  <si>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</si>
  <si>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</si>
  <si>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</si>
  <si>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</si>
  <si>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</si>
  <si>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</si>
  <si>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</si>
  <si>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</si>
  <si>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</si>
  <si>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</si>
  <si>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</si>
  <si>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</si>
  <si>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</si>
  <si>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</si>
  <si>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</si>
  <si>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</si>
  <si>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</si>
  <si>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</si>
  <si>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</si>
  <si>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</si>
  <si>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</si>
  <si>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</si>
  <si>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</si>
  <si>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</si>
  <si>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</si>
  <si>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</si>
  <si>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</si>
  <si>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</si>
  <si>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</si>
  <si>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</si>
  <si>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</si>
  <si>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</si>
  <si>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</si>
  <si>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</si>
  <si>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</si>
  <si>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</si>
  <si>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</si>
  <si>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</si>
  <si>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</si>
  <si>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</si>
  <si>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</si>
  <si>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</si>
  <si>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</si>
  <si>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</si>
  <si>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</si>
  <si>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</si>
  <si>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</si>
  <si>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</si>
  <si>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</si>
  <si>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</si>
  <si>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</si>
  <si>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</si>
  <si>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</si>
  <si>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</si>
  <si>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</si>
  <si>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</si>
  <si>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</si>
  <si>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</si>
  <si>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</si>
  <si>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</si>
  <si>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</si>
  <si>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</si>
  <si>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</si>
  <si>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</si>
  <si>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</si>
  <si>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</si>
  <si>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</si>
  <si>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</si>
  <si>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</si>
  <si>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</si>
  <si>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</si>
  <si>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</si>
  <si>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</si>
  <si>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</si>
  <si>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</si>
  <si>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</si>
  <si>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</si>
  <si>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</si>
  <si>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</si>
  <si>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</si>
  <si>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</si>
  <si>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</si>
  <si>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</si>
  <si>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</si>
  <si>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</si>
  <si>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</si>
  <si>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</si>
  <si>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</si>
  <si>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</si>
  <si>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</si>
  <si>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</si>
  <si>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</si>
  <si>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</si>
  <si>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</si>
  <si>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</si>
  <si>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</si>
  <si>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</si>
  <si>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</si>
  <si>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</si>
  <si>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</si>
  <si>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</si>
  <si>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</si>
  <si>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</si>
  <si>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</si>
  <si>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</si>
  <si>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</si>
  <si>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</si>
  <si>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</si>
  <si>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</si>
  <si>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</si>
  <si>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</si>
  <si>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</si>
  <si>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</si>
  <si>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</si>
  <si>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</si>
  <si>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</si>
  <si>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</si>
  <si>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</si>
  <si>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</si>
  <si>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</si>
  <si>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</si>
  <si>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</si>
  <si>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</si>
  <si>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</si>
  <si>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</si>
  <si>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</si>
  <si>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</si>
  <si>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</si>
  <si>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</si>
  <si>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</si>
  <si>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</si>
  <si>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</si>
  <si>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</si>
  <si>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</si>
  <si>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</si>
  <si>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</si>
  <si>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</si>
  <si>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</si>
  <si>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</si>
  <si>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</si>
  <si>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</si>
  <si>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</si>
  <si>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</si>
  <si>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</si>
  <si>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</si>
  <si>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</si>
  <si>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</si>
  <si>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</si>
  <si>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</si>
  <si>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</si>
  <si>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</si>
  <si>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</si>
  <si>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</si>
  <si>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</si>
  <si>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</si>
  <si>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</si>
  <si>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</si>
  <si>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</si>
  <si>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</si>
  <si>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</si>
  <si>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</si>
  <si>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</si>
  <si>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</si>
  <si>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</si>
  <si>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</si>
  <si>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</si>
  <si>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</si>
  <si>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</si>
  <si>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</si>
  <si>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</si>
  <si>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</si>
  <si>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</si>
  <si>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</si>
  <si>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</si>
  <si>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</si>
  <si>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</si>
  <si>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</si>
  <si>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</si>
  <si>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</si>
  <si>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</si>
  <si>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</si>
  <si>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</si>
  <si>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</si>
  <si>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</si>
  <si>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</si>
  <si>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</si>
  <si>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</si>
  <si>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</si>
  <si>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</si>
  <si>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</si>
  <si>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</si>
  <si>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</si>
  <si>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</si>
  <si>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</si>
  <si>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</si>
  <si>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</si>
  <si>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</si>
  <si>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</si>
  <si>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</si>
  <si>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</si>
  <si>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</si>
  <si>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</si>
  <si>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</si>
  <si>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</si>
  <si>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</si>
  <si>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</si>
  <si>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</si>
  <si>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</si>
  <si>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</si>
  <si>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</si>
  <si>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</si>
  <si>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</si>
  <si>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</si>
  <si>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</si>
  <si>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</si>
  <si>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</si>
  <si>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</si>
  <si>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</si>
  <si>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</si>
  <si>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</si>
  <si>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</si>
  <si>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</si>
  <si>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</si>
  <si>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</si>
  <si>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</si>
  <si>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</si>
  <si>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</si>
  <si>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</si>
  <si>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</si>
  <si>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</si>
  <si>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</si>
  <si>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</si>
  <si>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</si>
  <si>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</si>
  <si>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</si>
  <si>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</si>
  <si>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</si>
  <si>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</si>
  <si>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</si>
  <si>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</si>
  <si>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</si>
  <si>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</si>
  <si>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</si>
  <si>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</si>
  <si>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</si>
  <si>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</si>
  <si>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</si>
  <si>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</si>
  <si>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</si>
  <si>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</si>
  <si>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</si>
  <si>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</si>
  <si>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</si>
  <si>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</si>
  <si>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</si>
  <si>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</si>
  <si>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</si>
  <si>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</si>
  <si>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</si>
  <si>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</si>
  <si>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</si>
  <si>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</si>
  <si>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</si>
  <si>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</si>
  <si>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</si>
  <si>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</si>
  <si>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</si>
  <si>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</si>
  <si>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</si>
  <si>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</si>
  <si>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</si>
  <si>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</si>
  <si>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</si>
  <si>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</si>
  <si>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</si>
  <si>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</si>
  <si>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</si>
  <si>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</si>
  <si>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</si>
  <si>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</si>
  <si>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</si>
  <si>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</si>
  <si>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</si>
  <si>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</si>
  <si>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</si>
  <si>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</si>
  <si>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</si>
  <si>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</si>
  <si>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</si>
  <si>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</si>
  <si>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</si>
  <si>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</si>
  <si>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</si>
  <si>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</si>
  <si>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</si>
  <si>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</si>
  <si>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</si>
  <si>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</si>
  <si>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</si>
  <si>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</si>
  <si>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</si>
  <si>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</si>
  <si>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</si>
  <si>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</si>
  <si>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</si>
  <si>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</si>
  <si>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</si>
  <si>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</si>
  <si>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</si>
  <si>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</si>
  <si>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</si>
  <si>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</si>
  <si>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</si>
  <si>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</si>
  <si>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</si>
  <si>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</si>
  <si>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</si>
  <si>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</si>
  <si>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</si>
  <si>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</si>
  <si>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</si>
  <si>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</si>
  <si>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</si>
  <si>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</si>
  <si>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</si>
  <si>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</si>
  <si>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</si>
  <si>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</si>
  <si>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</si>
  <si>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</si>
  <si>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</si>
  <si>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</si>
  <si>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</si>
  <si>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</si>
  <si>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</si>
  <si>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</si>
  <si>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</si>
  <si>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</si>
  <si>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</si>
  <si>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</si>
  <si>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</si>
  <si>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</si>
  <si>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</si>
  <si>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</si>
  <si>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</si>
  <si>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</si>
  <si>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</si>
  <si>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</si>
  <si>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</si>
  <si>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</si>
  <si>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</si>
  <si>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</si>
  <si>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</si>
  <si>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</si>
  <si>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</si>
  <si>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</si>
  <si>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</si>
  <si>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</si>
  <si>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</si>
  <si>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</si>
  <si>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</si>
  <si>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</si>
  <si>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</si>
  <si>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</si>
  <si>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</si>
  <si>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</si>
  <si>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</si>
  <si>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</si>
  <si>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</si>
  <si>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</si>
  <si>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</si>
  <si>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</si>
  <si>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</si>
  <si>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</si>
  <si>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</si>
  <si>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</si>
  <si>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</si>
  <si>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</si>
  <si>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</si>
  <si>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</si>
  <si>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</si>
  <si>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</si>
  <si>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</si>
  <si>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</si>
  <si>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</si>
  <si>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</si>
  <si>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</si>
  <si>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</si>
  <si>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</si>
  <si>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</si>
  <si>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</si>
  <si>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</si>
  <si>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</si>
  <si>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</si>
  <si>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</si>
  <si>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</si>
  <si>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</si>
  <si>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</si>
  <si>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</si>
  <si>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</si>
  <si>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</si>
  <si>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</si>
  <si>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</si>
  <si>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</si>
  <si>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</si>
  <si>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</si>
  <si>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</si>
  <si>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</si>
  <si>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</si>
  <si>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</si>
  <si>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</si>
  <si>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</si>
  <si>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</si>
  <si>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</si>
  <si>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</si>
  <si>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</si>
  <si>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</si>
  <si>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</si>
  <si>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</si>
  <si>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</si>
  <si>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</si>
  <si>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</si>
  <si>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</si>
  <si>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</si>
  <si>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</si>
  <si>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</si>
  <si>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</si>
  <si>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</si>
  <si>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</si>
  <si>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</si>
  <si>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</si>
  <si>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</si>
  <si>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</si>
  <si>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</si>
  <si>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</si>
  <si>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</si>
  <si>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</si>
  <si>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</si>
  <si>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</si>
  <si>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</si>
  <si>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</si>
  <si>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</si>
  <si>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</si>
  <si>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</si>
  <si>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</si>
  <si>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</si>
  <si>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</si>
  <si>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</si>
  <si>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</si>
  <si>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</si>
  <si>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</si>
  <si>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</si>
  <si>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</si>
  <si>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</si>
  <si>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</si>
  <si>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</si>
  <si>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</si>
  <si>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</si>
  <si>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</si>
  <si>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</si>
  <si>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</si>
  <si>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</si>
  <si>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</si>
  <si>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</si>
  <si>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</si>
  <si>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</si>
  <si>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</si>
  <si>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</si>
  <si>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</si>
  <si>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</si>
  <si>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</si>
  <si>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</si>
  <si>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</si>
  <si>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</si>
  <si>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</si>
  <si>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</si>
  <si>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</si>
  <si>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</si>
  <si>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</si>
  <si>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</si>
  <si>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</si>
  <si>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</si>
  <si>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</si>
  <si>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</si>
  <si>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</si>
  <si>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</si>
  <si>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</si>
  <si>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</si>
  <si>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</si>
  <si>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</si>
  <si>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</si>
  <si>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</si>
  <si>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</si>
  <si>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</si>
  <si>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</si>
  <si>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</si>
  <si>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</si>
  <si>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</si>
  <si>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</si>
  <si>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</si>
  <si>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</si>
  <si>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</si>
  <si>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</si>
  <si>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</si>
  <si>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</si>
  <si>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</si>
  <si>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</si>
  <si>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</si>
  <si>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</si>
  <si>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</si>
  <si>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</si>
  <si>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</si>
  <si>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</si>
  <si>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</si>
  <si>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</si>
  <si>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</si>
  <si>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</si>
  <si>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</si>
  <si>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</si>
  <si>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</si>
  <si>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</si>
  <si>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</si>
  <si>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</si>
  <si>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</si>
  <si>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</si>
  <si>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</si>
  <si>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</si>
  <si>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</si>
  <si>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</si>
  <si>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</si>
  <si>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</si>
  <si>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</si>
  <si>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</si>
  <si>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</si>
  <si>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</si>
  <si>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</si>
  <si>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</si>
  <si>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</si>
  <si>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</si>
  <si>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</si>
  <si>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</si>
  <si>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</si>
  <si>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</si>
  <si>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</si>
  <si>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</si>
  <si>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</si>
  <si>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</si>
  <si>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</si>
  <si>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</si>
  <si>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</si>
  <si>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</si>
  <si>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</si>
  <si>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</si>
  <si>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</si>
  <si>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</si>
  <si>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</si>
  <si>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</si>
  <si>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</si>
  <si>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</si>
  <si>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</si>
  <si>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</si>
  <si>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</si>
  <si>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</si>
  <si>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</si>
  <si>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</si>
  <si>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</si>
  <si>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</si>
  <si>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</si>
  <si>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</si>
  <si>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</si>
  <si>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</si>
  <si>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</si>
  <si>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</si>
  <si>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</si>
  <si>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</si>
  <si>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</si>
  <si>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</si>
  <si>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</si>
  <si>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</si>
  <si>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</si>
  <si>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</si>
  <si>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</si>
  <si>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</si>
  <si>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</si>
  <si>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</si>
  <si>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</si>
  <si>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</si>
  <si>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</si>
  <si>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</si>
  <si>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</si>
  <si>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</si>
  <si>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</si>
  <si>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</si>
  <si>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</si>
  <si>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</si>
  <si>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</si>
  <si>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</si>
  <si>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</si>
  <si>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</si>
  <si>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</si>
  <si>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</si>
  <si>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</si>
  <si>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</si>
  <si>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</si>
  <si>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</si>
  <si>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</si>
  <si>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</si>
  <si>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</si>
  <si>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</si>
  <si>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</si>
  <si>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</si>
  <si>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</si>
  <si>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</si>
  <si>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</si>
  <si>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</si>
  <si>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</si>
  <si>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</si>
  <si>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</si>
  <si>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</si>
  <si>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</si>
  <si>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</si>
  <si>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</si>
  <si>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</si>
  <si>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</si>
  <si>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</si>
  <si>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</si>
  <si>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</si>
  <si>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</si>
  <si>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</si>
  <si>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</si>
  <si>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</si>
  <si>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</si>
  <si>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</si>
  <si>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</si>
  <si>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</si>
  <si>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</si>
  <si>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</si>
  <si>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</si>
  <si>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</si>
  <si>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</si>
  <si>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</si>
  <si>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</si>
  <si>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</si>
  <si>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</si>
  <si>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</si>
  <si>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</si>
  <si>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</si>
  <si>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</si>
  <si>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</si>
  <si>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</si>
  <si>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</si>
  <si>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</si>
  <si>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</si>
  <si>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</si>
  <si>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</si>
  <si>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</si>
  <si>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</si>
  <si>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</si>
  <si>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</si>
  <si>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</si>
  <si>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</si>
  <si>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</si>
  <si>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</si>
  <si>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</si>
  <si>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</si>
  <si>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</si>
  <si>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</si>
  <si>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</si>
  <si>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</si>
  <si>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</si>
  <si>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</si>
  <si>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</si>
  <si>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</si>
  <si>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</si>
  <si>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</si>
  <si>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</si>
  <si>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</si>
  <si>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</si>
  <si>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</si>
  <si>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</si>
  <si>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</si>
  <si>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</si>
  <si>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</si>
  <si>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</si>
  <si>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</si>
  <si>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</si>
  <si>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</si>
  <si>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</si>
  <si>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</si>
  <si>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</si>
  <si>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</si>
  <si>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</si>
  <si>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</si>
  <si>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</si>
  <si>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</si>
  <si>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</si>
  <si>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</si>
  <si>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</si>
  <si>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</si>
  <si>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</si>
  <si>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</si>
  <si>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</si>
  <si>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</si>
  <si>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</si>
  <si>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</si>
  <si>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</si>
  <si>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</si>
  <si>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</si>
  <si>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</si>
  <si>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</si>
  <si>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</si>
  <si>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</si>
  <si>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</si>
  <si>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</si>
  <si>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</si>
  <si>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</si>
  <si>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</si>
  <si>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</si>
  <si>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</si>
  <si>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</si>
  <si>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</si>
  <si>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</si>
  <si>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</si>
  <si>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</si>
  <si>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</si>
  <si>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</si>
  <si>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</si>
  <si>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</si>
  <si>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</si>
  <si>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</si>
  <si>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</si>
  <si>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</si>
  <si>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</si>
  <si>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</si>
  <si>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</si>
  <si>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</si>
  <si>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</si>
  <si>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</si>
  <si>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</si>
  <si>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</si>
  <si>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</si>
  <si>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</si>
  <si>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</si>
  <si>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</si>
  <si>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</si>
  <si>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</si>
  <si>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</si>
  <si>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</si>
  <si>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</si>
  <si>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</si>
  <si>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</si>
  <si>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</si>
  <si>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</si>
  <si>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</si>
  <si>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</si>
  <si>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</si>
  <si>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</si>
  <si>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</si>
  <si>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</si>
  <si>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</si>
  <si>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</si>
  <si>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</si>
  <si>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</si>
  <si>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</si>
  <si>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</si>
  <si>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</si>
  <si>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</si>
  <si>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</si>
  <si>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</si>
  <si>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</si>
  <si>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</si>
  <si>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</si>
  <si>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</si>
  <si>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</si>
  <si>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</si>
  <si>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</si>
  <si>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</si>
  <si>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</si>
  <si>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</si>
  <si>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</si>
  <si>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</si>
  <si>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</si>
  <si>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</si>
  <si>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</si>
  <si>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</si>
  <si>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</si>
  <si>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</si>
  <si>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</si>
  <si>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</si>
  <si>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</si>
  <si>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</si>
  <si>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</si>
  <si>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</si>
  <si>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</si>
  <si>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</si>
  <si>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</si>
  <si>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</si>
  <si>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</si>
  <si>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</si>
  <si>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</si>
  <si>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</si>
  <si>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</si>
  <si>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</si>
  <si>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</si>
  <si>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</si>
  <si>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</si>
  <si>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</si>
  <si>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</si>
  <si>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</si>
  <si>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</si>
  <si>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</si>
  <si>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</si>
  <si>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</si>
  <si>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</si>
  <si>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</si>
  <si>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</si>
  <si>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</si>
  <si>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</si>
  <si>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</si>
  <si>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</si>
  <si>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</si>
  <si>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</si>
  <si>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</si>
  <si>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</si>
  <si>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</si>
  <si>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</si>
  <si>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</si>
  <si>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</si>
  <si>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</si>
  <si>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</si>
  <si>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</si>
  <si>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</si>
  <si>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</si>
  <si>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</si>
  <si>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</si>
  <si>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</si>
  <si>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</si>
  <si>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</si>
  <si>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</si>
  <si>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</si>
  <si>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</si>
  <si>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</si>
  <si>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</si>
  <si>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</si>
  <si>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</si>
  <si>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</si>
  <si>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</si>
  <si>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</si>
  <si>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</si>
  <si>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</si>
  <si>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</si>
  <si>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</si>
  <si>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</si>
  <si>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</si>
  <si>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</si>
  <si>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</si>
  <si>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</si>
  <si>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</si>
  <si>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</si>
  <si>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</si>
  <si>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</si>
  <si>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</si>
  <si>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</si>
  <si>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</si>
  <si>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</si>
  <si>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</si>
  <si>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</si>
  <si>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</si>
  <si>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</si>
  <si>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</si>
  <si>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</si>
  <si>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</si>
  <si>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</si>
  <si>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</si>
  <si>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</si>
  <si>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</si>
  <si>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</si>
  <si>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</si>
  <si>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</si>
  <si>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</si>
  <si>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</si>
  <si>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</si>
  <si>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</si>
  <si>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</si>
  <si>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</si>
  <si>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</si>
  <si>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</si>
  <si>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</si>
  <si>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</si>
  <si>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</si>
  <si>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</si>
  <si>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</si>
  <si>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</si>
  <si>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</si>
  <si>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</si>
  <si>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</si>
  <si>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</si>
  <si>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</si>
  <si>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</si>
  <si>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</si>
  <si>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</si>
  <si>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</si>
  <si>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</si>
  <si>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</si>
  <si>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</si>
  <si>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</si>
  <si>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</si>
  <si>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</si>
  <si>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</si>
  <si>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</si>
  <si>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</si>
  <si>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</si>
  <si>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</si>
  <si>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</si>
  <si>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</si>
  <si>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</si>
  <si>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</si>
  <si>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</si>
  <si>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</si>
  <si>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</si>
  <si>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</si>
  <si>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</si>
  <si>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</si>
  <si>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</si>
  <si>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</si>
  <si>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</si>
  <si>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</si>
  <si>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</si>
  <si>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</si>
  <si>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</si>
  <si>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</si>
  <si>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</si>
  <si>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</si>
  <si>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</si>
  <si>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</si>
  <si>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</si>
  <si>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</si>
  <si>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</si>
  <si>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</si>
  <si>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</si>
  <si>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</si>
  <si>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</si>
  <si>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</si>
  <si>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</si>
  <si>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</si>
  <si>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</si>
  <si>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</si>
  <si>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</si>
  <si>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</si>
  <si>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</si>
  <si>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</si>
  <si>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</si>
  <si>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</si>
  <si>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</si>
  <si>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</si>
  <si>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</si>
  <si>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</si>
  <si>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</si>
  <si>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</si>
  <si>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</si>
  <si>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</si>
  <si>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</si>
  <si>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</si>
  <si>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</si>
  <si>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</si>
  <si>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</si>
  <si>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</si>
  <si>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</si>
  <si>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</si>
  <si>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</si>
  <si>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</si>
  <si>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</si>
  <si>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</si>
  <si>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</si>
  <si>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</si>
  <si>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</si>
  <si>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</si>
  <si>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</si>
  <si>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</si>
  <si>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</si>
  <si>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</si>
  <si>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</si>
  <si>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</si>
  <si>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</si>
  <si>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</si>
  <si>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</si>
  <si>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</si>
  <si>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</si>
  <si>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</si>
  <si>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</si>
  <si>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</si>
  <si>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</si>
  <si>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</si>
  <si>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</si>
  <si>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</si>
  <si>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</si>
  <si>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</si>
  <si>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</si>
  <si>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</si>
  <si>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</si>
  <si>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</si>
  <si>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</si>
  <si>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</si>
  <si>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</si>
  <si>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</si>
  <si>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</si>
  <si>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</si>
  <si>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</si>
  <si>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</si>
  <si>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</si>
  <si>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</si>
  <si>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</si>
  <si>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</si>
  <si>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</si>
  <si>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</si>
  <si>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</si>
  <si>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</si>
  <si>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</si>
  <si>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</si>
  <si>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</si>
  <si>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</si>
  <si>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</si>
  <si>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</si>
  <si>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</si>
  <si>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</si>
  <si>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</si>
  <si>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</si>
  <si>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</si>
  <si>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</si>
  <si>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</si>
  <si>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</si>
  <si>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</si>
  <si>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</si>
  <si>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</si>
  <si>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</si>
  <si>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</si>
  <si>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</si>
  <si>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</si>
  <si>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</si>
  <si>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</si>
  <si>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</si>
  <si>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</si>
  <si>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</si>
  <si>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</si>
  <si>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</si>
  <si>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</si>
  <si>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</si>
  <si>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</si>
  <si>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</si>
  <si>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</si>
  <si>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</si>
  <si>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</si>
  <si>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</si>
  <si>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</si>
  <si>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</si>
  <si>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</si>
  <si>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</si>
  <si>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</si>
  <si>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</si>
  <si>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</si>
  <si>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</si>
  <si>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</si>
  <si>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</si>
  <si>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</si>
  <si>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</si>
  <si>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</si>
  <si>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</si>
  <si>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</si>
  <si>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</si>
  <si>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</si>
  <si>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</si>
  <si>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</si>
  <si>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</si>
  <si>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</si>
  <si>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</si>
  <si>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</si>
  <si>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</si>
  <si>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</si>
  <si>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</si>
  <si>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</si>
  <si>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</si>
  <si>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</si>
  <si>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</si>
  <si>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</si>
  <si>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</si>
  <si>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</si>
  <si>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</si>
  <si>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</si>
  <si>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</si>
  <si>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</si>
  <si>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</si>
  <si>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</si>
  <si>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</si>
  <si>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</si>
  <si>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</si>
  <si>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</si>
  <si>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</si>
  <si>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</si>
  <si>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</si>
  <si>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</si>
  <si>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</si>
  <si>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</si>
  <si>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</si>
  <si>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</si>
  <si>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</si>
  <si>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</si>
  <si>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</si>
  <si>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</si>
  <si>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</si>
  <si>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</si>
  <si>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</si>
  <si>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</si>
  <si>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</si>
  <si>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</si>
  <si>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</si>
  <si>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</si>
  <si>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</si>
  <si>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</si>
  <si>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</si>
  <si>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</si>
  <si>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</si>
  <si>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</si>
  <si>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</si>
  <si>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</si>
  <si>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</si>
  <si>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</si>
  <si>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</si>
  <si>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</si>
  <si>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</si>
  <si>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</si>
  <si>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</si>
  <si>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</si>
  <si>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</si>
  <si>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</si>
  <si>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</si>
  <si>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</si>
  <si>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</si>
  <si>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</si>
  <si>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</si>
  <si>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</si>
  <si>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</si>
  <si>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</si>
  <si>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</si>
  <si>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</si>
  <si>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</si>
  <si>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</si>
  <si>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</si>
  <si>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</si>
  <si>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</si>
  <si>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</si>
  <si>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</si>
  <si>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</si>
  <si>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</si>
  <si>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</si>
  <si>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</si>
  <si>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</si>
  <si>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</si>
  <si>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</si>
  <si>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</si>
  <si>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</si>
  <si>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</si>
  <si>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</si>
  <si>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</si>
  <si>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</si>
  <si>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</si>
  <si>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</si>
  <si>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</si>
  <si>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</si>
  <si>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</si>
  <si>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</si>
  <si>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</si>
  <si>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</si>
  <si>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</si>
  <si>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</si>
  <si>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</si>
  <si>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</si>
  <si>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</si>
  <si>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</si>
  <si>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</si>
  <si>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</si>
  <si>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</si>
  <si>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</si>
  <si>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</si>
  <si>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</si>
  <si>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</si>
  <si>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</si>
  <si>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</si>
  <si>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</si>
  <si>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</si>
  <si>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</si>
  <si>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</si>
  <si>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</si>
  <si>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</si>
  <si>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</si>
  <si>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</si>
  <si>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</si>
  <si>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</si>
  <si>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</si>
  <si>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</si>
  <si>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</si>
  <si>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</si>
  <si>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</si>
  <si>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</si>
  <si>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</si>
  <si>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</si>
  <si>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</si>
  <si>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</si>
  <si>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</si>
  <si>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</si>
  <si>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</si>
  <si>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</si>
  <si>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</si>
  <si>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</si>
  <si>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</si>
  <si>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</si>
  <si>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</si>
  <si>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</si>
  <si>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</si>
  <si>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</si>
  <si>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</si>
  <si>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</si>
  <si>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</si>
  <si>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</si>
  <si>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</si>
  <si>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</si>
  <si>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</si>
  <si>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</si>
  <si>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</si>
  <si>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</si>
  <si>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</si>
  <si>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</si>
  <si>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</si>
  <si>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</si>
  <si>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</si>
  <si>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</si>
  <si>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</si>
  <si>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</si>
  <si>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</si>
  <si>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</si>
  <si>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</si>
  <si>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</si>
  <si>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</si>
  <si>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</si>
  <si>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</si>
  <si>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</si>
  <si>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</si>
  <si>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</si>
  <si>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</si>
  <si>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</si>
  <si>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</si>
  <si>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</si>
  <si>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</si>
  <si>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</si>
  <si>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</si>
  <si>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</si>
  <si>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</si>
  <si>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</si>
  <si>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</si>
  <si>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</si>
  <si>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</si>
  <si>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</si>
  <si>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</si>
  <si>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</si>
  <si>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</si>
  <si>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</si>
  <si>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</si>
  <si>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</si>
  <si>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</si>
  <si>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</si>
  <si>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</si>
  <si>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</si>
  <si>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</si>
  <si>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</si>
  <si>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</si>
  <si>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</si>
  <si>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</si>
  <si>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</si>
  <si>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</si>
  <si>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</si>
  <si>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</si>
  <si>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</si>
  <si>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</si>
  <si>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</si>
  <si>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</si>
  <si>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</si>
  <si>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</si>
  <si>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</si>
  <si>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</si>
  <si>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</si>
  <si>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</si>
  <si>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</si>
  <si>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</si>
  <si>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</si>
  <si>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</si>
  <si>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</si>
  <si>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</si>
  <si>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</si>
  <si>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</si>
  <si>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</si>
  <si>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</si>
  <si>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</si>
  <si>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</si>
  <si>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</si>
  <si>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</si>
  <si>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</si>
  <si>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</si>
  <si>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</si>
  <si>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</si>
  <si>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</si>
  <si>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</si>
  <si>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</si>
  <si>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</si>
  <si>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</si>
  <si>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</si>
  <si>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</si>
  <si>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</si>
  <si>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</si>
  <si>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</si>
  <si>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</si>
  <si>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</si>
  <si>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</si>
  <si>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</si>
  <si>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</si>
  <si>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</si>
  <si>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</si>
  <si>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</si>
  <si>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</si>
  <si>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</si>
  <si>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</si>
  <si>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</si>
  <si>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</si>
  <si>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</si>
  <si>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</si>
  <si>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</si>
  <si>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</si>
  <si>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</si>
  <si>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</si>
  <si>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</si>
  <si>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</si>
  <si>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</si>
  <si>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</si>
  <si>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</si>
  <si>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</si>
  <si>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</si>
  <si>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</si>
  <si>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</si>
  <si>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</si>
  <si>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</si>
  <si>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</si>
  <si>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</si>
  <si>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</si>
  <si>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</si>
  <si>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</si>
  <si>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</si>
  <si>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</si>
  <si>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</si>
  <si>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</si>
  <si>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</si>
  <si>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</si>
  <si>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</si>
  <si>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</si>
  <si>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</si>
  <si>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</si>
  <si>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</si>
  <si>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</si>
  <si>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</si>
  <si>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</si>
  <si>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</si>
  <si>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</si>
  <si>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</si>
  <si>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</si>
  <si>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</si>
  <si>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</si>
  <si>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</si>
  <si>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</si>
  <si>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</si>
  <si>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</si>
  <si>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</si>
  <si>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</si>
  <si>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</si>
  <si>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</si>
  <si>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</si>
  <si>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</si>
  <si>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</si>
  <si>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</si>
  <si>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</si>
  <si>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</si>
  <si>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</si>
  <si>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</si>
  <si>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</si>
  <si>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</si>
  <si>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</si>
  <si>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</si>
  <si>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</si>
  <si>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</si>
  <si>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</si>
  <si>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</si>
  <si>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</si>
  <si>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</si>
  <si>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</si>
  <si>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</si>
  <si>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</si>
  <si>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</si>
  <si>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</si>
  <si>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</si>
  <si>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</si>
  <si>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</si>
  <si>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</si>
  <si>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</si>
  <si>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</si>
  <si>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</si>
  <si>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</si>
  <si>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</si>
  <si>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</si>
  <si>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</si>
  <si>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</si>
  <si>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</si>
  <si>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</si>
  <si>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</si>
  <si>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</si>
  <si>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</si>
  <si>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</si>
  <si>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</si>
  <si>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</si>
  <si>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</si>
  <si>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</si>
  <si>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</si>
  <si>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</si>
  <si>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</si>
  <si>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</si>
  <si>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</si>
  <si>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</si>
  <si>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</si>
  <si>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</si>
  <si>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</si>
  <si>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</si>
  <si>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</si>
  <si>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</si>
  <si>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</si>
  <si>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</si>
  <si>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</si>
  <si>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</si>
  <si>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</si>
  <si>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</si>
  <si>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</si>
  <si>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</si>
  <si>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</si>
  <si>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</si>
  <si>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</si>
  <si>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</si>
  <si>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</si>
  <si>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</si>
  <si>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</si>
  <si>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</si>
  <si>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</si>
  <si>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</si>
  <si>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</si>
  <si>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</si>
  <si>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</si>
  <si>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</si>
  <si>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</si>
  <si>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</si>
  <si>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</si>
  <si>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</si>
  <si>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</si>
  <si>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</si>
  <si>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</si>
  <si>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</si>
  <si>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</si>
  <si>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</si>
  <si>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</si>
  <si>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</si>
  <si>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</si>
  <si>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</si>
  <si>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</si>
  <si>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</si>
  <si>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</si>
  <si>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</si>
  <si>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</si>
  <si>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</si>
  <si>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</si>
  <si>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</si>
  <si>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</si>
  <si>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</si>
  <si>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</si>
  <si>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</si>
  <si>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</si>
  <si>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</si>
  <si>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</si>
  <si>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</si>
  <si>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</si>
  <si>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</si>
  <si>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</si>
  <si>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</si>
  <si>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</si>
  <si>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</si>
  <si>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</si>
  <si>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</si>
  <si>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</si>
  <si>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</si>
  <si>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</si>
  <si>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</si>
  <si>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</si>
  <si>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</si>
  <si>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</si>
  <si>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</si>
  <si>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</si>
  <si>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</si>
  <si>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</si>
  <si>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</si>
  <si>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</si>
  <si>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</si>
  <si>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</si>
  <si>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</si>
  <si>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</si>
  <si>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</si>
  <si>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</si>
  <si>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</si>
  <si>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</si>
  <si>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</si>
  <si>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</si>
  <si>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</si>
  <si>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</si>
  <si>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</si>
  <si>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</si>
  <si>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</si>
  <si>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</si>
  <si>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</si>
  <si>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</si>
  <si>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</si>
  <si>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</si>
  <si>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</si>
  <si>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</si>
  <si>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</si>
  <si>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</si>
  <si>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</si>
  <si>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</si>
  <si>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</si>
  <si>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</si>
  <si>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</si>
  <si>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</si>
  <si>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</si>
  <si>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</si>
  <si>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</si>
  <si>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</si>
  <si>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</si>
  <si>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</si>
  <si>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</si>
  <si>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</si>
  <si>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</si>
  <si>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</si>
  <si>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</si>
  <si>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</si>
  <si>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</si>
  <si>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</si>
  <si>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</si>
  <si>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</si>
  <si>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</si>
  <si>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</si>
  <si>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</si>
  <si>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</si>
  <si>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</si>
  <si>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</si>
  <si>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</si>
  <si>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</si>
  <si>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</si>
  <si>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</si>
  <si>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</si>
  <si>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</si>
  <si>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</si>
  <si>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</si>
  <si>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</si>
  <si>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</si>
  <si>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</si>
  <si>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</si>
  <si>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</si>
  <si>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</si>
  <si>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</si>
  <si>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</si>
  <si>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</si>
  <si>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</si>
  <si>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</si>
  <si>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</si>
  <si>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</si>
  <si>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</si>
  <si>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</si>
  <si>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</si>
  <si>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</si>
  <si>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</si>
  <si>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</si>
  <si>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</si>
  <si>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</si>
  <si>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</si>
  <si>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</si>
  <si>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</si>
  <si>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</si>
  <si>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</si>
  <si>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</si>
  <si>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</si>
  <si>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</si>
  <si>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</si>
  <si>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</si>
  <si>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</si>
  <si>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</si>
  <si>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</si>
  <si>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</si>
  <si>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</si>
  <si>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</si>
  <si>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</si>
  <si>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</si>
  <si>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</si>
  <si>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</si>
  <si>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</si>
  <si>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</si>
  <si>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</si>
  <si>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</si>
  <si>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</si>
  <si>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</si>
  <si>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</si>
  <si>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</si>
  <si>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</si>
  <si>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</si>
  <si>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</si>
  <si>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</si>
  <si>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</si>
  <si>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</si>
  <si>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</si>
  <si>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</si>
  <si>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</si>
  <si>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</si>
  <si>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</si>
  <si>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</si>
  <si>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</si>
  <si>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</si>
  <si>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</si>
  <si>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</si>
  <si>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</si>
  <si>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</si>
  <si>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</si>
  <si>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</si>
  <si>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</si>
  <si>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</si>
  <si>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</si>
  <si>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</si>
  <si>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</si>
  <si>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</si>
  <si>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</si>
  <si>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</si>
  <si>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</si>
  <si>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</si>
  <si>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</si>
  <si>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</si>
  <si>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</si>
  <si>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</si>
  <si>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</si>
  <si>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</si>
  <si>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</si>
  <si>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</si>
  <si>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</si>
  <si>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</si>
  <si>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</si>
  <si>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</si>
  <si>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</si>
  <si>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</si>
  <si>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</si>
  <si>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</si>
  <si>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</si>
  <si>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</si>
  <si>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</si>
  <si>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</si>
  <si>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</si>
  <si>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</si>
  <si>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</si>
  <si>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</si>
  <si>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</si>
  <si>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</si>
  <si>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</si>
  <si>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</si>
  <si>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</si>
  <si>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</si>
  <si>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</si>
  <si>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</si>
  <si>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</si>
  <si>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</si>
  <si>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</si>
  <si>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</si>
  <si>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</si>
  <si>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</si>
  <si>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</si>
  <si>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</si>
  <si>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</si>
  <si>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</si>
  <si>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</si>
  <si>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</si>
  <si>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</si>
  <si>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</si>
  <si>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</si>
  <si>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</si>
  <si>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</si>
  <si>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</si>
  <si>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</si>
  <si>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</si>
  <si>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</si>
  <si>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</si>
  <si>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</si>
  <si>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</si>
  <si>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</si>
  <si>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</si>
  <si>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</si>
  <si>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</si>
  <si>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</si>
  <si>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</si>
  <si>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</si>
  <si>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</si>
  <si>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</si>
  <si>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</si>
  <si>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</si>
  <si>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</si>
  <si>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</si>
  <si>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</si>
  <si>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</si>
  <si>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</si>
  <si>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</si>
  <si>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</si>
  <si>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</si>
  <si>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</si>
  <si>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</si>
  <si>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</si>
  <si>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</si>
  <si>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</si>
  <si>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</si>
  <si>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</si>
  <si>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</si>
  <si>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</si>
  <si>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</si>
  <si>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</si>
  <si>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</si>
  <si>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</si>
  <si>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</si>
  <si>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</si>
  <si>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</si>
  <si>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</si>
  <si>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</si>
  <si>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</si>
  <si>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</si>
  <si>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</si>
  <si>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</si>
  <si>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</si>
  <si>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</si>
  <si>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</si>
  <si>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</si>
  <si>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</si>
  <si>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</si>
  <si>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</si>
  <si>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</si>
  <si>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</si>
  <si>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</si>
  <si>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</si>
  <si>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</si>
  <si>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</si>
  <si>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</si>
  <si>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</si>
  <si>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</si>
  <si>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</si>
  <si>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</si>
  <si>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</si>
  <si>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</si>
  <si>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</si>
  <si>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</si>
  <si>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</si>
  <si>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</si>
  <si>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</si>
  <si>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</si>
  <si>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</si>
  <si>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</si>
  <si>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</si>
  <si>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</si>
  <si>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</si>
  <si>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</si>
  <si>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</si>
  <si>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</si>
  <si>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</si>
  <si>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</si>
  <si>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</si>
  <si>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</si>
  <si>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</si>
  <si>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</si>
  <si>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</si>
  <si>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</si>
  <si>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</si>
  <si>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</si>
  <si>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</si>
  <si>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</si>
  <si>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</si>
  <si>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</si>
  <si>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</si>
  <si>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</si>
  <si>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</si>
  <si>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</si>
  <si>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</si>
  <si>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</si>
  <si>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</si>
  <si>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</si>
  <si>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</si>
  <si>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</si>
  <si>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</si>
  <si>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</si>
  <si>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</si>
  <si>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</si>
  <si>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</si>
  <si>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</si>
  <si>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</si>
  <si>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</si>
  <si>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</si>
  <si>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</si>
  <si>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</si>
  <si>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</si>
  <si>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</si>
  <si>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</si>
  <si>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</si>
  <si>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</si>
  <si>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</si>
  <si>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</si>
  <si>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</si>
  <si>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</si>
  <si>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</si>
  <si>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</si>
  <si>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</si>
  <si>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</si>
  <si>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</si>
  <si>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</si>
  <si>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</si>
  <si>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</si>
  <si>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</si>
  <si>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</si>
  <si>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</si>
  <si>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</si>
  <si>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</si>
  <si>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</si>
  <si>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</si>
  <si>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</si>
  <si>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</si>
  <si>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</si>
  <si>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</si>
  <si>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</si>
  <si>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</si>
  <si>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</si>
  <si>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</si>
  <si>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</si>
  <si>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</si>
  <si>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</si>
  <si>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</si>
  <si>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</si>
  <si>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</si>
  <si>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</si>
  <si>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</si>
  <si>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</si>
  <si>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</si>
  <si>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</si>
  <si>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</si>
  <si>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</si>
  <si>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</si>
  <si>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</si>
  <si>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</si>
  <si>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</si>
  <si>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</si>
  <si>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</si>
  <si>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</si>
  <si>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</si>
  <si>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</si>
  <si>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</si>
  <si>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</si>
  <si>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</si>
  <si>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</si>
  <si>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</si>
  <si>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</si>
  <si>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</si>
  <si>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</si>
  <si>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</si>
  <si>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</si>
  <si>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</si>
  <si>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</si>
  <si>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</si>
  <si>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</si>
  <si>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</si>
  <si>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</si>
  <si>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</si>
  <si>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</si>
  <si>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</si>
  <si>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</si>
  <si>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</si>
  <si>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</si>
  <si>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</si>
  <si>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</si>
  <si>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</si>
  <si>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</si>
  <si>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</si>
  <si>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</si>
  <si>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</si>
  <si>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</si>
  <si>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</si>
  <si>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</si>
  <si>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</si>
  <si>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</si>
  <si>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</si>
  <si>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</si>
  <si>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</si>
  <si>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</si>
  <si>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</si>
  <si>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</si>
  <si>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</si>
  <si>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</si>
  <si>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</si>
  <si>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</si>
  <si>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</si>
  <si>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</si>
  <si>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</si>
  <si>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</si>
  <si>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</si>
  <si>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</si>
  <si>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</si>
  <si>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</si>
  <si>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</si>
  <si>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</si>
  <si>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</si>
  <si>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</si>
  <si>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</si>
  <si>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</si>
  <si>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</si>
  <si>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</si>
  <si>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</si>
  <si>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</si>
  <si>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</si>
  <si>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</si>
  <si>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</si>
  <si>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</si>
  <si>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</si>
  <si>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</si>
  <si>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</si>
  <si>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</si>
  <si>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</si>
  <si>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</si>
  <si>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</si>
  <si>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</si>
  <si>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</si>
  <si>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</si>
  <si>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</si>
  <si>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</si>
  <si>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</si>
  <si>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</si>
  <si>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</si>
  <si>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</si>
  <si>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</si>
  <si>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</si>
  <si>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</si>
  <si>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</si>
  <si>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</si>
  <si>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</si>
  <si>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</si>
  <si>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</si>
  <si>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</si>
  <si>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</si>
  <si>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</si>
  <si>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</si>
  <si>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</si>
  <si>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</si>
  <si>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</si>
  <si>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</si>
  <si>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</si>
  <si>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</si>
  <si>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</si>
  <si>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</si>
  <si>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</si>
  <si>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</si>
  <si>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</si>
  <si>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</si>
  <si>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</si>
  <si>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</si>
  <si>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</si>
  <si>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</si>
  <si>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</si>
  <si>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</si>
  <si>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</si>
  <si>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</si>
  <si>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</si>
  <si>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</si>
  <si>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</si>
  <si>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</si>
  <si>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</si>
  <si>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</si>
  <si>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</si>
  <si>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</si>
  <si>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</si>
  <si>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</si>
  <si>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</si>
  <si>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</si>
  <si>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</si>
  <si>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</si>
  <si>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</si>
  <si>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</si>
  <si>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</si>
  <si>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</si>
  <si>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</si>
  <si>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</si>
  <si>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</si>
  <si>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</si>
  <si>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</si>
  <si>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</si>
  <si>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</si>
  <si>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</si>
  <si>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</si>
  <si>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</si>
  <si>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</si>
  <si>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</si>
  <si>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</si>
  <si>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</si>
  <si>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</si>
  <si>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</si>
  <si>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</si>
  <si>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</si>
  <si>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</si>
  <si>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</si>
  <si>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</si>
  <si>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</si>
  <si>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</si>
  <si>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</si>
  <si>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</si>
  <si>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</si>
  <si>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</si>
  <si>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</si>
  <si>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</si>
  <si>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</si>
  <si>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</si>
  <si>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</si>
  <si>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</si>
  <si>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</si>
  <si>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</si>
  <si>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</si>
  <si>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</si>
  <si>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</si>
  <si>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</si>
  <si>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</si>
  <si>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</si>
  <si>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</si>
  <si>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</si>
  <si>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</si>
  <si>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</si>
  <si>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</si>
  <si>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</si>
  <si>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</si>
  <si>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</si>
  <si>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</si>
  <si>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</si>
  <si>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</si>
  <si>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</si>
  <si>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</si>
  <si>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</si>
  <si>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</si>
  <si>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</si>
  <si>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</si>
  <si>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</si>
  <si>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</si>
  <si>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</si>
  <si>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</si>
  <si>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</si>
  <si>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</si>
  <si>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</si>
  <si>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</si>
  <si>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</si>
  <si>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</si>
  <si>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</si>
  <si>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</si>
  <si>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</si>
  <si>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</si>
  <si>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</si>
  <si>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</si>
  <si>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</si>
  <si>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</si>
  <si>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</si>
  <si>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</si>
  <si>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</si>
  <si>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</si>
  <si>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</si>
  <si>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</si>
  <si>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</si>
  <si>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</si>
  <si>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</si>
  <si>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</si>
  <si>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</si>
  <si>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</si>
  <si>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</si>
  <si>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</si>
  <si>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</si>
  <si>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</si>
  <si>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</si>
  <si>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</si>
  <si>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</si>
  <si>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</si>
  <si>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</si>
  <si>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</si>
  <si>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</si>
  <si>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</si>
  <si>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</si>
  <si>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</si>
  <si>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</si>
  <si>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</si>
  <si>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</si>
  <si>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</si>
  <si>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</si>
  <si>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</si>
  <si>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</si>
  <si>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</si>
  <si>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</si>
  <si>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</si>
  <si>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</si>
  <si>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</si>
  <si>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</si>
  <si>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</si>
  <si>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</si>
  <si>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</si>
  <si>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</si>
  <si>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</si>
  <si>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</si>
  <si>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</si>
  <si>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</si>
  <si>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</si>
  <si>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</si>
  <si>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</si>
  <si>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</si>
  <si>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</si>
  <si>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</si>
  <si>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</si>
  <si>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</si>
  <si>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</si>
  <si>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</si>
  <si>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</si>
  <si>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</si>
  <si>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</si>
  <si>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</si>
  <si>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</si>
  <si>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</si>
  <si>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</si>
  <si>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</si>
  <si>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</si>
  <si>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</si>
  <si>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</si>
  <si>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</si>
  <si>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</si>
  <si>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</si>
  <si>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</si>
  <si>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</si>
  <si>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</si>
  <si>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</si>
  <si>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</si>
  <si>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</si>
  <si>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</si>
  <si>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</si>
  <si>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</si>
  <si>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</si>
  <si>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</si>
  <si>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</si>
  <si>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</si>
  <si>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</si>
  <si>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</si>
  <si>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</si>
  <si>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</si>
  <si>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</si>
  <si>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</si>
  <si>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</si>
  <si>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</si>
  <si>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</si>
  <si>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</si>
  <si>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</si>
  <si>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</si>
  <si>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</si>
  <si>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</si>
  <si>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</si>
  <si>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</si>
  <si>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</si>
  <si>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</si>
  <si>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</si>
  <si>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</si>
  <si>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</si>
  <si>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</si>
  <si>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</si>
  <si>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</si>
  <si>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</si>
  <si>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</si>
  <si>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</si>
  <si>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</si>
  <si>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</si>
  <si>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</si>
  <si>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</si>
  <si>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</si>
  <si>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</si>
  <si>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</si>
  <si>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</si>
  <si>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</si>
  <si>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</si>
  <si>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</si>
  <si>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</si>
  <si>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</si>
  <si>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</si>
  <si>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</si>
  <si>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</si>
  <si>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</si>
  <si>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</si>
  <si>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</si>
  <si>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</si>
  <si>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</si>
  <si>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</si>
  <si>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</si>
  <si>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</si>
  <si>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</si>
  <si>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</si>
  <si>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</si>
  <si>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</si>
  <si>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</si>
  <si>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</si>
  <si>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</si>
  <si>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</si>
  <si>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</si>
  <si>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</si>
  <si>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</si>
  <si>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</si>
  <si>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</si>
  <si>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</si>
  <si>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</si>
  <si>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</si>
  <si>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</si>
  <si>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</si>
  <si>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</si>
  <si>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</si>
  <si>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</si>
  <si>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</si>
  <si>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</si>
  <si>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</si>
  <si>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</si>
  <si>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</si>
  <si>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</si>
  <si>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</si>
  <si>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</si>
  <si>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</si>
  <si>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</si>
  <si>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</si>
  <si>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</si>
  <si>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</si>
  <si>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</si>
  <si>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</si>
  <si>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</si>
  <si>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</si>
  <si>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</si>
  <si>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</si>
  <si>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</si>
  <si>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</si>
  <si>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</si>
  <si>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</si>
  <si>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</si>
  <si>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</si>
  <si>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</si>
  <si>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</si>
  <si>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</si>
  <si>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</si>
  <si>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</si>
  <si>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</si>
  <si>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</si>
  <si>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</si>
  <si>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</si>
  <si>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</si>
  <si>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</si>
  <si>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</si>
  <si>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</si>
  <si>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</si>
  <si>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</si>
  <si>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</si>
  <si>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</si>
  <si>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</si>
  <si>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</si>
  <si>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</si>
  <si>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</si>
  <si>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</si>
  <si>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</si>
  <si>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</si>
  <si>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</si>
  <si>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</si>
  <si>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</si>
  <si>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</si>
  <si>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</si>
  <si>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</si>
  <si>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</si>
  <si>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</si>
  <si>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</si>
  <si>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</si>
  <si>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</si>
  <si>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</si>
  <si>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</si>
  <si>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</si>
  <si>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</si>
  <si>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</si>
  <si>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</si>
  <si>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</si>
  <si>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</si>
  <si>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</si>
  <si>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</si>
  <si>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</si>
  <si>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</si>
  <si>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</si>
  <si>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</si>
  <si>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</si>
  <si>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</si>
  <si>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</si>
  <si>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</si>
  <si>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</si>
  <si>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</si>
  <si>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</si>
  <si>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</si>
  <si>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</si>
  <si>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</si>
  <si>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</si>
  <si>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</si>
  <si>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</si>
  <si>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</si>
  <si>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</si>
  <si>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</si>
  <si>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</si>
  <si>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</si>
  <si>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</si>
  <si>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</si>
  <si>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</si>
  <si>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</si>
  <si>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</si>
  <si>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</si>
  <si>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</si>
  <si>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</si>
  <si>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</si>
  <si>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</si>
  <si>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</si>
  <si>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</si>
  <si>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</si>
  <si>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</si>
  <si>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</si>
  <si>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</si>
  <si>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</si>
  <si>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</si>
  <si>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</si>
  <si>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</si>
  <si>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</si>
  <si>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</si>
  <si>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</si>
  <si>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</si>
  <si>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</si>
  <si>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</si>
  <si>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</si>
  <si>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</si>
  <si>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</si>
  <si>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</si>
  <si>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</si>
  <si>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</si>
  <si>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</si>
  <si>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</si>
  <si>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</si>
  <si>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</si>
  <si>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</si>
  <si>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</si>
  <si>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</si>
  <si>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</si>
  <si>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</si>
  <si>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</si>
  <si>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</si>
  <si>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</si>
  <si>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</si>
  <si>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</si>
  <si>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</si>
  <si>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</si>
  <si>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</si>
  <si>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</si>
  <si>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</si>
  <si>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</si>
  <si>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</si>
  <si>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</si>
  <si>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</si>
  <si>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</si>
  <si>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</si>
  <si>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</si>
  <si>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</si>
  <si>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</si>
  <si>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</si>
  <si>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</si>
  <si>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</si>
  <si>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</si>
  <si>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</si>
  <si>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</si>
  <si>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</si>
  <si>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</si>
  <si>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</si>
  <si>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</si>
  <si>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</si>
  <si>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</si>
  <si>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</si>
  <si>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</si>
  <si>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</si>
  <si>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</si>
  <si>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</si>
  <si>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</si>
  <si>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</si>
  <si>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</si>
  <si>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</si>
  <si>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</si>
  <si>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</si>
  <si>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</si>
  <si>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</si>
  <si>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</si>
  <si>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</si>
  <si>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</si>
  <si>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</si>
  <si>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</si>
  <si>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</si>
  <si>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</si>
  <si>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</si>
  <si>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</si>
  <si>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</si>
  <si>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</si>
  <si>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</si>
  <si>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</si>
  <si>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</si>
  <si>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</si>
  <si>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</si>
  <si>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</si>
  <si>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</si>
  <si>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</si>
  <si>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</si>
  <si>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</si>
  <si>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</si>
  <si>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</si>
  <si>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</si>
  <si>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</si>
  <si>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</si>
  <si>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</si>
  <si>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</si>
  <si>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</si>
  <si>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</si>
  <si>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</si>
  <si>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</si>
  <si>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</si>
  <si>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</si>
  <si>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</si>
  <si>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</si>
  <si>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</si>
  <si>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</si>
  <si>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</si>
  <si>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</si>
  <si>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</si>
  <si>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</si>
  <si>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</si>
  <si>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</si>
  <si>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</si>
  <si>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</si>
  <si>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</si>
  <si>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</si>
  <si>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</si>
  <si>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</si>
  <si>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</si>
  <si>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</si>
  <si>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</si>
  <si>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</si>
  <si>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</si>
  <si>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</si>
  <si>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</si>
  <si>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</si>
  <si>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</si>
  <si>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</si>
  <si>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</si>
  <si>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</si>
  <si>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</si>
  <si>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</si>
  <si>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</si>
  <si>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</si>
  <si>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</si>
  <si>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</si>
  <si>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</si>
  <si>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</si>
  <si>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</si>
  <si>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</si>
  <si>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</si>
  <si>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</si>
  <si>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</si>
  <si>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</si>
  <si>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</si>
  <si>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</si>
  <si>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</si>
  <si>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</si>
  <si>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</si>
  <si>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</si>
  <si>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</si>
  <si>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</si>
  <si>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</si>
  <si>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</si>
  <si>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</si>
  <si>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</si>
  <si>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</si>
  <si>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</si>
  <si>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</si>
  <si>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</si>
  <si>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</si>
  <si>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</si>
  <si>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</si>
  <si>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</si>
  <si>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</si>
  <si>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</si>
  <si>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</si>
  <si>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</si>
  <si>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</si>
  <si>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</si>
  <si>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</si>
  <si>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</si>
  <si>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</si>
  <si>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</si>
  <si>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</si>
  <si>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</si>
  <si>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</si>
  <si>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</si>
  <si>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</si>
  <si>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</si>
  <si>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</si>
  <si>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</si>
  <si>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</si>
  <si>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</si>
  <si>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</si>
  <si>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</si>
  <si>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</si>
  <si>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</si>
  <si>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</si>
  <si>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</si>
  <si>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</si>
  <si>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</si>
  <si>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</si>
  <si>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</si>
  <si>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</si>
  <si>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</si>
  <si>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</si>
  <si>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</si>
  <si>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</si>
  <si>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</si>
  <si>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</si>
  <si>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</si>
  <si>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</si>
  <si>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</si>
  <si>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</si>
  <si>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</si>
  <si>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</si>
  <si>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</si>
  <si>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</si>
  <si>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</si>
  <si>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</si>
  <si>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</si>
  <si>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</si>
  <si>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</si>
  <si>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</si>
  <si>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</si>
  <si>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</si>
  <si>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</si>
  <si>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</si>
  <si>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</si>
  <si>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</si>
  <si>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</si>
  <si>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</si>
  <si>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</si>
  <si>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</si>
  <si>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</si>
  <si>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</si>
  <si>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</si>
  <si>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</si>
  <si>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</si>
  <si>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</si>
  <si>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</si>
  <si>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</si>
  <si>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</si>
  <si>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</si>
  <si>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</si>
  <si>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</si>
  <si>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</si>
  <si>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</si>
  <si>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</si>
  <si>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</si>
  <si>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</si>
  <si>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</si>
  <si>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</si>
  <si>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</si>
  <si>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</si>
  <si>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</si>
  <si>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</si>
  <si>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</si>
  <si>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</si>
  <si>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</si>
  <si>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</si>
  <si>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</si>
  <si>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</si>
  <si>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</si>
  <si>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</si>
  <si>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</si>
  <si>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</si>
  <si>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</si>
  <si>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</si>
  <si>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</si>
  <si>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</si>
  <si>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</si>
  <si>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</si>
  <si>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</si>
  <si>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</si>
  <si>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</si>
  <si>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</si>
  <si>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</si>
  <si>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</si>
  <si>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</si>
  <si>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</si>
  <si>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</si>
  <si>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</si>
  <si>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</si>
  <si>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</si>
  <si>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</si>
  <si>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</si>
  <si>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</si>
  <si>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</si>
  <si>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</si>
  <si>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</si>
  <si>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</si>
  <si>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</si>
  <si>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</si>
  <si>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</si>
  <si>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</si>
  <si>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</si>
  <si>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</si>
  <si>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</si>
  <si>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</si>
  <si>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</si>
  <si>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</si>
  <si>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</si>
  <si>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</si>
  <si>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</si>
  <si>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</si>
  <si>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</si>
  <si>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</si>
  <si>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</si>
  <si>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</si>
  <si>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</si>
  <si>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</si>
  <si>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</si>
  <si>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</si>
  <si>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</si>
  <si>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</si>
  <si>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</si>
  <si>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</si>
  <si>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</si>
  <si>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</si>
  <si>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</si>
  <si>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</si>
  <si>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</si>
  <si>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</si>
  <si>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</si>
  <si>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</si>
  <si>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</si>
  <si>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</si>
  <si>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</si>
  <si>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</si>
  <si>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</si>
  <si>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</si>
  <si>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</si>
  <si>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</si>
  <si>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</si>
  <si>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</si>
  <si>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</si>
  <si>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</si>
  <si>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</si>
  <si>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</si>
  <si>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</si>
  <si>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</si>
  <si>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</si>
  <si>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</si>
  <si>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</si>
  <si>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</si>
  <si>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</si>
  <si>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</si>
  <si>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</si>
  <si>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</si>
  <si>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</si>
  <si>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</si>
  <si>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</si>
  <si>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</si>
  <si>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</si>
  <si>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</si>
  <si>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</si>
  <si>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</si>
  <si>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</si>
  <si>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</si>
  <si>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</si>
  <si>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</si>
  <si>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</si>
  <si>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</si>
  <si>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</si>
  <si>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</si>
  <si>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</si>
  <si>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</si>
  <si>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</si>
  <si>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</si>
  <si>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</si>
  <si>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</si>
  <si>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</si>
  <si>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</si>
  <si>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</si>
  <si>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</si>
  <si>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</si>
  <si>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</si>
  <si>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</si>
  <si>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</si>
  <si>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</si>
  <si>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</si>
  <si>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</si>
  <si>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</si>
  <si>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</si>
  <si>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</si>
  <si>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</si>
  <si>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</si>
  <si>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</si>
  <si>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</si>
  <si>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</si>
  <si>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</si>
  <si>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</si>
  <si>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</si>
  <si>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</si>
  <si>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</si>
  <si>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</si>
  <si>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</si>
  <si>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</si>
  <si>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</si>
  <si>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</si>
  <si>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</si>
  <si>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</si>
  <si>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</si>
  <si>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</si>
  <si>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</si>
  <si>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</si>
  <si>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</si>
  <si>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</si>
  <si>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</si>
  <si>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</si>
  <si>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</si>
  <si>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</si>
  <si>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</si>
  <si>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</si>
  <si>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</si>
  <si>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</si>
  <si>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</si>
  <si>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</si>
  <si>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</si>
  <si>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</si>
  <si>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</si>
  <si>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</si>
  <si>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</si>
  <si>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</si>
  <si>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</si>
  <si>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</si>
  <si>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</si>
  <si>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</si>
  <si>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</si>
  <si>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</si>
  <si>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</si>
  <si>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</si>
  <si>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</si>
  <si>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</si>
  <si>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</si>
  <si>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</si>
  <si>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</si>
  <si>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</si>
  <si>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</si>
  <si>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</si>
  <si>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</si>
  <si>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</si>
  <si>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</si>
  <si>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</si>
  <si>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</si>
  <si>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</si>
  <si>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</si>
  <si>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</si>
  <si>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</si>
  <si>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</si>
  <si>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</si>
  <si>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</si>
  <si>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</si>
  <si>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</si>
  <si>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</si>
  <si>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</si>
  <si>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</si>
  <si>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</si>
  <si>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</si>
  <si>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</si>
  <si>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</si>
  <si>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</si>
  <si>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</si>
  <si>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</si>
  <si>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</si>
  <si>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</si>
  <si>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</si>
  <si>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</si>
  <si>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</si>
  <si>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</si>
  <si>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</si>
  <si>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</si>
  <si>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</si>
  <si>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</si>
  <si>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</si>
  <si>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</si>
  <si>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</si>
  <si>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</si>
  <si>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</si>
  <si>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</si>
  <si>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</si>
  <si>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</si>
  <si>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</si>
  <si>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</si>
  <si>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</si>
  <si>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</si>
  <si>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</si>
  <si>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</si>
  <si>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</si>
  <si>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</si>
  <si>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</si>
  <si>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</si>
  <si>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</si>
  <si>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</si>
  <si>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</si>
  <si>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</si>
  <si>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</si>
  <si>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</si>
  <si>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</si>
  <si>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</si>
  <si>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</si>
  <si>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</si>
  <si>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</si>
  <si>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</si>
  <si>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</si>
  <si>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</si>
  <si>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</si>
  <si>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</si>
  <si>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</si>
  <si>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</si>
  <si>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</si>
  <si>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</si>
  <si>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</si>
  <si>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</si>
  <si>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</si>
  <si>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</si>
  <si>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</si>
  <si>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</si>
  <si>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</si>
  <si>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</si>
  <si>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</si>
  <si>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</si>
  <si>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</si>
  <si>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</si>
  <si>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</si>
  <si>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</si>
  <si>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</si>
  <si>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</si>
  <si>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</si>
  <si>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</si>
  <si>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</si>
  <si>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</si>
  <si>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</si>
  <si>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</si>
  <si>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</si>
  <si>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</si>
  <si>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</si>
  <si>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</si>
  <si>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</si>
  <si>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</si>
  <si>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</si>
  <si>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</si>
  <si>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</si>
  <si>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</si>
  <si>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</si>
  <si>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</si>
  <si>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</si>
  <si>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</si>
  <si>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</si>
  <si>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</si>
  <si>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</si>
  <si>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</si>
  <si>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</si>
  <si>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</si>
  <si>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</si>
  <si>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</si>
  <si>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</si>
  <si>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</si>
  <si>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</si>
  <si>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</si>
  <si>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</si>
  <si>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</si>
  <si>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</si>
  <si>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</si>
  <si>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</si>
  <si>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</si>
  <si>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</si>
  <si>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</si>
  <si>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</si>
  <si>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</si>
  <si>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</si>
  <si>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</si>
  <si>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</si>
  <si>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</si>
  <si>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</si>
  <si>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</si>
  <si>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</si>
  <si>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</si>
  <si>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</si>
  <si>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</si>
  <si>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</si>
  <si>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</si>
  <si>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</si>
  <si>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</si>
  <si>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</si>
  <si>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</si>
  <si>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</si>
  <si>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</si>
  <si>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</si>
  <si>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</si>
  <si>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</si>
  <si>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</si>
  <si>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</si>
  <si>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</si>
  <si>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</si>
  <si>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</si>
  <si>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</si>
  <si>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</si>
  <si>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</si>
  <si>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</si>
  <si>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</si>
  <si>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</si>
  <si>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</si>
  <si>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</si>
  <si>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</si>
  <si>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</si>
  <si>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</si>
  <si>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</si>
  <si>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</si>
  <si>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</si>
  <si>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</si>
  <si>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</si>
  <si>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</si>
  <si>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</si>
  <si>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</si>
  <si>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</si>
  <si>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</si>
  <si>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</si>
  <si>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</si>
  <si>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</si>
  <si>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</si>
  <si>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</si>
  <si>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</si>
  <si>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</si>
  <si>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</si>
  <si>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</si>
  <si>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</si>
  <si>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</si>
  <si>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</si>
  <si>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</si>
  <si>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</si>
  <si>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</si>
  <si>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</si>
  <si>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</si>
  <si>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</si>
  <si>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</si>
  <si>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</si>
  <si>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</si>
  <si>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</si>
  <si>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</si>
  <si>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</si>
  <si>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</si>
  <si>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</si>
  <si>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</si>
  <si>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</si>
  <si>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</si>
  <si>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</si>
  <si>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</si>
  <si>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</si>
  <si>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</si>
  <si>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</si>
  <si>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</si>
  <si>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</si>
  <si>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</si>
  <si>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</si>
  <si>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</si>
  <si>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</si>
  <si>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</si>
  <si>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</si>
  <si>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</si>
  <si>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</si>
  <si>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</si>
  <si>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</si>
  <si>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</si>
  <si>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</si>
  <si>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</si>
  <si>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</si>
  <si>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</si>
  <si>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</si>
  <si>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</si>
  <si>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</si>
  <si>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</si>
  <si>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</si>
  <si>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</si>
  <si>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</si>
  <si>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</si>
  <si>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</si>
  <si>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</si>
  <si>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</si>
  <si>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</si>
  <si>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</si>
  <si>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</si>
  <si>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</si>
  <si>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</si>
  <si>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</si>
  <si>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</si>
  <si>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</si>
  <si>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</si>
  <si>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</si>
  <si>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</si>
  <si>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</si>
  <si>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</si>
  <si>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</si>
  <si>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</si>
  <si>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</si>
  <si>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</si>
  <si>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</si>
  <si>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</si>
  <si>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</si>
  <si>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</si>
  <si>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</si>
  <si>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</si>
  <si>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</si>
  <si>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</si>
  <si>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</si>
  <si>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</si>
  <si>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</si>
  <si>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</si>
  <si>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</si>
  <si>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</si>
  <si>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</si>
  <si>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</si>
  <si>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</si>
  <si>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</si>
  <si>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</si>
  <si>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</si>
  <si>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</si>
  <si>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</si>
  <si>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</si>
  <si>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</si>
  <si>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</si>
  <si>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</si>
  <si>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</si>
  <si>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</si>
  <si>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</si>
  <si>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</si>
  <si>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</si>
  <si>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</si>
  <si>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</si>
  <si>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</si>
  <si>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</si>
  <si>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</si>
  <si>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</si>
  <si>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</si>
  <si>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</si>
  <si>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</si>
  <si>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</si>
  <si>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</si>
  <si>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</si>
  <si>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</si>
  <si>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</si>
  <si>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</si>
  <si>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</si>
  <si>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</si>
  <si>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</si>
  <si>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</si>
  <si>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</si>
  <si>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</si>
  <si>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</si>
  <si>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</si>
  <si>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</si>
  <si>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</si>
  <si>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</si>
  <si>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</si>
  <si>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</si>
  <si>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</si>
  <si>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</si>
  <si>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</si>
  <si>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</si>
  <si>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</si>
  <si>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</si>
  <si>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</si>
  <si>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</si>
  <si>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</si>
  <si>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</si>
  <si>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</si>
  <si>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</si>
  <si>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</si>
  <si>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</si>
  <si>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</si>
  <si>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</si>
  <si>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</si>
  <si>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</si>
  <si>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</si>
  <si>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</si>
  <si>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</si>
  <si>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</si>
  <si>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</si>
  <si>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</si>
  <si>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</si>
  <si>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</si>
  <si>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</si>
  <si>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</si>
  <si>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</si>
  <si>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</si>
  <si>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</si>
  <si>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</si>
  <si>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</si>
  <si>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</si>
  <si>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</si>
  <si>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</si>
  <si>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</si>
  <si>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</si>
  <si>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</si>
  <si>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</si>
  <si>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</si>
  <si>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</si>
  <si>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</si>
  <si>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</si>
  <si>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</si>
  <si>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</si>
  <si>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</si>
  <si>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</si>
  <si>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</si>
  <si>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</si>
  <si>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</si>
  <si>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</si>
  <si>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</si>
  <si>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</si>
  <si>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</si>
  <si>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</si>
  <si>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</si>
  <si>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</si>
  <si>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</si>
  <si>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</si>
  <si>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</si>
  <si>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</si>
  <si>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</si>
  <si>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</si>
  <si>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</si>
  <si>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</si>
  <si>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</si>
  <si>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</si>
  <si>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</si>
  <si>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</si>
  <si>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</si>
  <si>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</si>
  <si>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</si>
  <si>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</si>
  <si>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</si>
  <si>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</si>
  <si>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</si>
  <si>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</si>
  <si>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</si>
  <si>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</si>
  <si>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</si>
  <si>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</si>
  <si>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</si>
  <si>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</si>
  <si>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</si>
  <si>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</si>
  <si>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</si>
  <si>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</si>
  <si>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</si>
  <si>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</si>
  <si>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</si>
  <si>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</si>
  <si>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</si>
  <si>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</si>
  <si>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</si>
  <si>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</si>
  <si>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</si>
  <si>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</si>
  <si>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</si>
  <si>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</si>
  <si>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</si>
  <si>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</si>
  <si>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</si>
  <si>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</si>
  <si>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</si>
  <si>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</si>
  <si>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</si>
  <si>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</si>
  <si>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</si>
  <si>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</si>
  <si>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</si>
  <si>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</si>
  <si>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</si>
  <si>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</si>
  <si>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</si>
  <si>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</si>
  <si>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</si>
  <si>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</si>
  <si>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</si>
  <si>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</si>
  <si>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</si>
  <si>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</si>
  <si>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</si>
  <si>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</si>
  <si>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</si>
  <si>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</si>
  <si>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</si>
  <si>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</si>
  <si>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</si>
  <si>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</si>
  <si>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</si>
  <si>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</si>
  <si>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</si>
  <si>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</si>
  <si>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</si>
  <si>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</si>
  <si>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</si>
  <si>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</si>
  <si>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</si>
  <si>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</si>
  <si>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</si>
  <si>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</si>
  <si>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</si>
  <si>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</si>
  <si>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</si>
  <si>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</si>
  <si>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</si>
  <si>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</si>
  <si>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</si>
  <si>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</si>
  <si>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</si>
  <si>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</si>
  <si>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</si>
  <si>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</si>
  <si>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</si>
  <si>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</si>
  <si>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</si>
  <si>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</si>
  <si>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</si>
  <si>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</si>
  <si>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</si>
  <si>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</si>
  <si>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</si>
  <si>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</si>
  <si>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</si>
  <si>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</si>
  <si>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</si>
  <si>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</si>
  <si>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</si>
  <si>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</si>
  <si>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</si>
  <si>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</si>
  <si>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</si>
  <si>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</si>
  <si>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</si>
  <si>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</si>
  <si>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</si>
  <si>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</si>
  <si>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</si>
  <si>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</si>
  <si>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</si>
  <si>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</si>
  <si>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</si>
  <si>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</si>
  <si>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</si>
  <si>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</si>
  <si>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</si>
  <si>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</si>
  <si>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</si>
  <si>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</si>
  <si>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</si>
  <si>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</si>
  <si>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</si>
  <si>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</si>
  <si>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</si>
  <si>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</si>
  <si>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</si>
  <si>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</si>
  <si>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</si>
  <si>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</si>
  <si>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</si>
  <si>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</si>
  <si>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</si>
  <si>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</si>
  <si>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</si>
  <si>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</si>
  <si>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</si>
  <si>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</si>
  <si>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</si>
  <si>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</si>
  <si>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</si>
  <si>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</si>
  <si>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</si>
  <si>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</si>
  <si>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</si>
  <si>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</si>
  <si>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</si>
  <si>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</si>
  <si>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</si>
  <si>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</si>
  <si>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</si>
  <si>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</si>
  <si>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</si>
  <si>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</si>
  <si>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</si>
  <si>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</si>
  <si>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</si>
  <si>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</si>
  <si>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</si>
  <si>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</si>
  <si>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</si>
  <si>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</si>
  <si>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</si>
  <si>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</si>
  <si>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</si>
  <si>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</si>
  <si>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</si>
  <si>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</si>
  <si>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</si>
  <si>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</si>
  <si>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</si>
  <si>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</si>
  <si>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</si>
  <si>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</si>
  <si>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</si>
  <si>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</si>
  <si>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</si>
  <si>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</si>
  <si>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</si>
  <si>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</si>
  <si>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</si>
  <si>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</si>
  <si>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</si>
  <si>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</si>
  <si>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</si>
  <si>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</si>
  <si>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</si>
  <si>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</si>
  <si>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</si>
  <si>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</si>
  <si>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</si>
  <si>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</si>
  <si>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</si>
  <si>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</si>
  <si>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</si>
  <si>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</si>
  <si>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</si>
  <si>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</si>
  <si>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</si>
  <si>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</si>
  <si>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</si>
  <si>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</si>
  <si>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</si>
  <si>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</si>
  <si>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</si>
  <si>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</si>
  <si>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</si>
  <si>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</si>
  <si>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</si>
  <si>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</si>
  <si>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</si>
  <si>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</si>
  <si>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</si>
  <si>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</si>
  <si>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</si>
  <si>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</si>
  <si>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</si>
  <si>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</si>
  <si>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</si>
  <si>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</si>
  <si>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</si>
  <si>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</si>
  <si>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</si>
  <si>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</si>
  <si>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</si>
  <si>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</si>
  <si>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</si>
  <si>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</si>
  <si>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</si>
  <si>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</si>
  <si>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</si>
  <si>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</si>
  <si>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</si>
  <si>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</si>
  <si>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</si>
  <si>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</si>
  <si>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</si>
  <si>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</si>
  <si>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</si>
  <si>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</si>
  <si>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</si>
  <si>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</si>
  <si>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</si>
  <si>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</si>
  <si>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</si>
  <si>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</si>
  <si>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</si>
  <si>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</si>
  <si>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</si>
  <si>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</si>
  <si>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</si>
  <si>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</si>
  <si>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</si>
  <si>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</si>
  <si>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</si>
  <si>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</si>
  <si>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</si>
  <si>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</si>
  <si>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</si>
  <si>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</si>
  <si>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</si>
  <si>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</si>
  <si>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</si>
  <si>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</si>
  <si>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</si>
  <si>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</si>
  <si>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</si>
  <si>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</si>
  <si>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</si>
  <si>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</si>
  <si>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</si>
  <si>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</si>
  <si>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</si>
  <si>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</si>
  <si>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</si>
  <si>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</si>
  <si>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</si>
  <si>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</si>
  <si>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</si>
  <si>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</si>
  <si>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</si>
  <si>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</si>
  <si>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</si>
  <si>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</si>
  <si>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</si>
  <si>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</si>
  <si>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</si>
  <si>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</si>
  <si>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</si>
  <si>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</si>
  <si>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</si>
  <si>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</si>
  <si>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</si>
  <si>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</si>
  <si>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</si>
  <si>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</si>
  <si>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</si>
  <si>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</si>
  <si>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</si>
  <si>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</si>
  <si>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</si>
  <si>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</si>
  <si>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</si>
  <si>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</si>
  <si>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</si>
  <si>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</si>
  <si>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</si>
  <si>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</si>
  <si>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</si>
  <si>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</si>
  <si>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</si>
  <si>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</si>
  <si>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</si>
  <si>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</si>
  <si>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</si>
  <si>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</si>
  <si>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</si>
  <si>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</si>
  <si>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</si>
  <si>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</si>
  <si>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</si>
  <si>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</si>
  <si>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</si>
  <si>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</si>
  <si>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</si>
  <si>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</si>
  <si>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</si>
  <si>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</si>
  <si>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</si>
  <si>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</si>
  <si>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</si>
  <si>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</si>
  <si>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</si>
  <si>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</si>
  <si>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</si>
  <si>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</si>
  <si>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</si>
  <si>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</si>
  <si>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</si>
  <si>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</si>
  <si>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</si>
  <si>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</si>
  <si>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</si>
  <si>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</si>
  <si>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</si>
  <si>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</si>
  <si>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</si>
  <si>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</si>
  <si>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</si>
  <si>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</si>
  <si>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</si>
  <si>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</si>
  <si>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</si>
  <si>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</si>
  <si>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</si>
  <si>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</si>
  <si>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</si>
  <si>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</si>
  <si>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</si>
  <si>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</si>
  <si>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</si>
  <si>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</si>
  <si>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</si>
  <si>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</si>
  <si>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</si>
  <si>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</si>
  <si>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</si>
  <si>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</si>
  <si>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</si>
  <si>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</si>
  <si>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</si>
  <si>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</si>
  <si>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</si>
  <si>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</si>
  <si>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</si>
  <si>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</si>
  <si>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</si>
  <si>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</si>
  <si>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</si>
  <si>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</si>
  <si>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</si>
  <si>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</si>
  <si>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</si>
  <si>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</si>
  <si>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</si>
  <si>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</si>
  <si>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</si>
  <si>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</si>
  <si>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</si>
  <si>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</si>
  <si>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</si>
  <si>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</si>
  <si>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</si>
  <si>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</si>
  <si>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</si>
  <si>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</si>
  <si>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</si>
  <si>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</si>
  <si>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</si>
  <si>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</si>
  <si>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</si>
  <si>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</si>
  <si>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</si>
  <si>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</si>
  <si>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</si>
  <si>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</si>
  <si>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</si>
  <si>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</si>
  <si>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</si>
  <si>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</si>
  <si>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</si>
  <si>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</si>
  <si>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</si>
  <si>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</si>
  <si>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</si>
  <si>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</si>
  <si>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</si>
  <si>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</si>
  <si>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</si>
  <si>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</si>
  <si>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</si>
  <si>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</si>
  <si>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</si>
  <si>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</si>
  <si>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</si>
  <si>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</si>
  <si>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</si>
  <si>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</si>
  <si>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</si>
  <si>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</si>
  <si>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</si>
  <si>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</si>
  <si>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</si>
  <si>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</si>
  <si>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</si>
  <si>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</si>
  <si>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</si>
  <si>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</si>
  <si>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</si>
  <si>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</si>
  <si>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</si>
  <si>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</si>
  <si>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</si>
  <si>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</si>
  <si>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</si>
  <si>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</si>
  <si>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</si>
  <si>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</si>
  <si>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</si>
  <si>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</si>
  <si>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</si>
  <si>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</si>
  <si>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</si>
  <si>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</si>
  <si>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</si>
  <si>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</si>
  <si>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</si>
  <si>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</si>
  <si>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</si>
  <si>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</si>
  <si>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</si>
  <si>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</si>
  <si>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</si>
  <si>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</si>
  <si>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</si>
  <si>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</si>
  <si>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</si>
  <si>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</si>
  <si>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</si>
  <si>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</si>
  <si>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</si>
  <si>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</si>
  <si>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</si>
  <si>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</si>
  <si>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</si>
  <si>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</si>
  <si>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</si>
  <si>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</si>
  <si>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</si>
  <si>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</si>
  <si>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</si>
  <si>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</si>
  <si>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</si>
  <si>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</si>
  <si>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</si>
  <si>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</si>
  <si>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</si>
  <si>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</si>
  <si>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</si>
  <si>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</si>
  <si>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</si>
  <si>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</si>
  <si>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</si>
  <si>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</si>
  <si>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</si>
  <si>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</si>
  <si>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</si>
  <si>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</si>
  <si>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</si>
  <si>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</si>
  <si>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</si>
  <si>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</si>
  <si>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</si>
  <si>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</si>
  <si>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</si>
  <si>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</si>
  <si>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</si>
  <si>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</si>
  <si>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</si>
  <si>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</si>
  <si>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</si>
  <si>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</si>
  <si>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</si>
  <si>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</si>
  <si>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</si>
  <si>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</si>
  <si>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</si>
  <si>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</si>
  <si>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</si>
  <si>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</si>
  <si>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</si>
  <si>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</si>
  <si>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</si>
  <si>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</si>
  <si>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</si>
  <si>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</si>
  <si>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</si>
  <si>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</si>
  <si>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</si>
  <si>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</si>
  <si>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</si>
  <si>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</si>
  <si>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</si>
  <si>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</si>
  <si>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</si>
  <si>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</si>
  <si>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</si>
  <si>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</si>
  <si>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</si>
  <si>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</si>
  <si>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</si>
  <si>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</si>
  <si>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</si>
  <si>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</si>
  <si>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</si>
  <si>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</si>
  <si>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</si>
  <si>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</si>
  <si>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</si>
  <si>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</si>
  <si>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</si>
  <si>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</si>
  <si>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</si>
  <si>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</si>
  <si>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</si>
  <si>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</si>
  <si>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</si>
  <si>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</si>
  <si>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</si>
  <si>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</si>
  <si>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</si>
  <si>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</si>
  <si>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</si>
  <si>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</si>
  <si>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</si>
  <si>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</si>
  <si>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</si>
  <si>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</si>
  <si>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</si>
  <si>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</si>
  <si>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</si>
  <si>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</si>
  <si>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</si>
  <si>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</si>
  <si>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</si>
  <si>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</si>
  <si>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</si>
  <si>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</si>
  <si>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</si>
  <si>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</si>
  <si>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</si>
  <si>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</si>
  <si>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</si>
  <si>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</si>
  <si>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</si>
  <si>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</si>
  <si>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</si>
  <si>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</si>
  <si>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</si>
  <si>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</si>
  <si>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</si>
  <si>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</si>
  <si>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</si>
  <si>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</si>
  <si>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</si>
  <si>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</si>
  <si>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</si>
  <si>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</si>
  <si>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</si>
  <si>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</si>
  <si>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</si>
  <si>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</si>
  <si>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</si>
  <si>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</si>
  <si>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</si>
  <si>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</si>
  <si>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</si>
  <si>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</si>
  <si>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</si>
  <si>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</si>
  <si>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</si>
  <si>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</si>
  <si>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</si>
  <si>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</si>
  <si>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</si>
  <si>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</si>
  <si>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</si>
  <si>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</si>
  <si>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</si>
  <si>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</si>
  <si>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</si>
  <si>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</si>
  <si>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</si>
  <si>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</si>
  <si>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</si>
  <si>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</si>
  <si>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</si>
  <si>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</si>
  <si>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</si>
  <si>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</si>
  <si>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</si>
  <si>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</si>
  <si>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</si>
  <si>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</si>
  <si>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</si>
  <si>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</si>
  <si>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</si>
  <si>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</si>
  <si>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</si>
  <si>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</si>
  <si>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</si>
  <si>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</si>
  <si>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</si>
  <si>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</si>
  <si>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</si>
  <si>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</si>
  <si>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</si>
  <si>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</si>
  <si>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</si>
  <si>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</si>
  <si>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</si>
  <si>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</si>
  <si>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</si>
  <si>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</si>
  <si>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</si>
  <si>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</si>
  <si>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</si>
  <si>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</si>
  <si>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</si>
  <si>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</si>
  <si>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</si>
  <si>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</si>
  <si>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</si>
  <si>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</si>
  <si>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</si>
  <si>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</si>
  <si>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</si>
  <si>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</si>
  <si>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</si>
  <si>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</si>
  <si>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</si>
  <si>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</si>
  <si>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</si>
  <si>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</si>
  <si>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</si>
  <si>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</si>
  <si>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</si>
  <si>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</si>
  <si>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</si>
  <si>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</si>
  <si>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</si>
  <si>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</si>
  <si>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</si>
  <si>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</si>
  <si>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</si>
  <si>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</si>
  <si>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</si>
  <si>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</si>
  <si>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</si>
  <si>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</si>
  <si>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</si>
  <si>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</si>
  <si>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</si>
  <si>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</si>
  <si>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</si>
  <si>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</si>
  <si>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</si>
  <si>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</si>
  <si>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</si>
  <si>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</si>
  <si>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</si>
  <si>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</si>
  <si>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</si>
  <si>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</si>
  <si>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</si>
  <si>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</si>
  <si>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</si>
  <si>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</si>
  <si>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</si>
  <si>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</si>
  <si>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</si>
  <si>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</si>
  <si>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</si>
  <si>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</si>
  <si>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</si>
  <si>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</si>
  <si>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</si>
  <si>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</si>
  <si>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</si>
  <si>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</si>
  <si>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</si>
  <si>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</si>
  <si>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</si>
  <si>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</si>
  <si>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</si>
  <si>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</si>
  <si>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</si>
  <si>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</si>
  <si>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</si>
  <si>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</si>
  <si>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</si>
  <si>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</si>
  <si>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</si>
  <si>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</si>
  <si>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</si>
  <si>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</si>
  <si>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</si>
  <si>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</si>
  <si>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</si>
  <si>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</si>
  <si>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</si>
  <si>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</si>
  <si>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</si>
  <si>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</si>
  <si>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</si>
  <si>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</si>
  <si>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</si>
  <si>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</si>
  <si>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</si>
  <si>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</si>
  <si>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</si>
  <si>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</si>
  <si>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</si>
  <si>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</si>
  <si>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</si>
  <si>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</si>
  <si>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</si>
  <si>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</si>
  <si>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</si>
  <si>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</si>
  <si>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</si>
  <si>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</si>
  <si>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</si>
  <si>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</si>
  <si>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</si>
  <si>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</si>
  <si>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</si>
  <si>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</si>
  <si>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</si>
  <si>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</si>
  <si>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</si>
  <si>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</si>
  <si>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</si>
  <si>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</si>
  <si>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</si>
  <si>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</si>
  <si>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</si>
  <si>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</si>
  <si>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</si>
  <si>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</si>
  <si>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</si>
  <si>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</si>
  <si>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</si>
  <si>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</si>
  <si>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</si>
  <si>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</si>
  <si>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</si>
  <si>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</si>
  <si>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</si>
  <si>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</si>
  <si>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</si>
  <si>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</si>
  <si>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</si>
  <si>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</si>
  <si>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</si>
  <si>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</si>
  <si>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</si>
  <si>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</si>
  <si>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</si>
  <si>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</si>
  <si>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</si>
  <si>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</si>
  <si>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</si>
  <si>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</si>
  <si>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</si>
  <si>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</si>
  <si>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</si>
  <si>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</si>
  <si>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</si>
  <si>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</si>
  <si>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</si>
  <si>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</si>
  <si>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</si>
  <si>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</si>
  <si>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</si>
  <si>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</si>
  <si>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</si>
  <si>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</si>
  <si>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</si>
  <si>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</si>
  <si>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</si>
  <si>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</si>
  <si>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</si>
  <si>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</si>
  <si>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</si>
  <si>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</si>
  <si>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</si>
  <si>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</si>
  <si>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</si>
  <si>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</si>
  <si>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</si>
  <si>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</si>
  <si>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</si>
  <si>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</si>
  <si>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</si>
  <si>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</si>
  <si>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</si>
  <si>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</si>
  <si>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</si>
  <si>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</si>
  <si>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</si>
  <si>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</si>
  <si>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</si>
  <si>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</si>
  <si>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</si>
  <si>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</si>
  <si>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</si>
  <si>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</si>
  <si>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</si>
  <si>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</si>
  <si>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</si>
  <si>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</si>
  <si>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</si>
  <si>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</si>
  <si>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</si>
  <si>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</si>
  <si>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</si>
  <si>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</si>
  <si>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</si>
  <si>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</si>
  <si>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</si>
  <si>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</si>
  <si>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</si>
  <si>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</si>
  <si>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</si>
  <si>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</si>
  <si>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</si>
  <si>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</si>
  <si>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</si>
  <si>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</si>
  <si>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</si>
  <si>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</si>
  <si>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</si>
  <si>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</si>
  <si>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</si>
  <si>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</si>
  <si>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</si>
  <si>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</si>
  <si>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</si>
  <si>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</si>
  <si>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</si>
  <si>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</si>
  <si>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</si>
  <si>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</si>
  <si>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</si>
  <si>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</si>
  <si>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</si>
  <si>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</si>
  <si>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</si>
  <si>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</si>
  <si>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</si>
  <si>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</si>
  <si>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</si>
  <si>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</si>
  <si>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</si>
  <si>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</si>
  <si>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</si>
  <si>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</si>
  <si>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</si>
  <si>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</si>
  <si>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</si>
  <si>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</si>
  <si>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</si>
  <si>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</si>
  <si>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</si>
  <si>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</si>
  <si>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</si>
  <si>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</si>
  <si>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</si>
  <si>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</si>
  <si>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</si>
  <si>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</si>
  <si>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</si>
  <si>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</si>
  <si>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</si>
  <si>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</si>
  <si>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</si>
  <si>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</si>
  <si>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</si>
  <si>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</si>
  <si>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</si>
  <si>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</si>
  <si>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</si>
  <si>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</si>
  <si>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</si>
  <si>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</si>
  <si>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</si>
  <si>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</si>
  <si>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</si>
  <si>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</si>
  <si>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</si>
  <si>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</si>
  <si>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</si>
  <si>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</si>
  <si>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</si>
  <si>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</si>
  <si>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</si>
  <si>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</si>
  <si>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</si>
  <si>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</si>
  <si>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</si>
  <si>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</si>
  <si>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</si>
  <si>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</si>
  <si>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</si>
  <si>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</si>
  <si>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</si>
  <si>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</si>
  <si>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</si>
  <si>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</si>
  <si>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</si>
  <si>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</si>
  <si>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</si>
  <si>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</si>
  <si>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</si>
  <si>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</si>
  <si>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</si>
  <si>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</si>
  <si>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</si>
  <si>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</si>
  <si>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</si>
  <si>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</si>
  <si>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</si>
  <si>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</si>
  <si>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</si>
  <si>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</si>
  <si>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</si>
  <si>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</si>
  <si>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</si>
  <si>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</si>
  <si>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</si>
  <si>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</si>
  <si>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</si>
  <si>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</si>
  <si>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</si>
  <si>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</si>
  <si>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</si>
  <si>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</si>
  <si>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</si>
  <si>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</si>
  <si>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</si>
  <si>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</si>
  <si>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</si>
  <si>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</si>
  <si>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</si>
  <si>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</si>
  <si>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</si>
  <si>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</si>
  <si>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</si>
  <si>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</si>
  <si>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</si>
  <si>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</si>
  <si>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</si>
  <si>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</si>
  <si>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</si>
  <si>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</si>
  <si>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</si>
  <si>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</si>
  <si>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</si>
  <si>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</si>
  <si>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</si>
  <si>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</si>
  <si>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</si>
  <si>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</si>
  <si>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</si>
  <si>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</si>
  <si>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</si>
  <si>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</si>
  <si>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</si>
  <si>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</si>
  <si>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</si>
  <si>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</si>
  <si>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</si>
  <si>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</si>
  <si>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</si>
  <si>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</si>
  <si>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</si>
  <si>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</si>
  <si>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</si>
  <si>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</si>
  <si>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</si>
  <si>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</si>
  <si>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</si>
  <si>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</si>
  <si>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</si>
  <si>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</si>
  <si>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</si>
  <si>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</si>
  <si>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</si>
  <si>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</si>
  <si>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</si>
  <si>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</si>
  <si>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</si>
  <si>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</si>
  <si>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</si>
  <si>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</si>
  <si>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</si>
  <si>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</si>
  <si>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</si>
  <si>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</si>
  <si>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</si>
  <si>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</si>
  <si>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</si>
  <si>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</si>
  <si>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</si>
  <si>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</si>
  <si>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</si>
  <si>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</si>
  <si>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</si>
  <si>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</si>
  <si>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</si>
  <si>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</si>
  <si>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</si>
  <si>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</si>
  <si>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</si>
  <si>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</si>
  <si>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</si>
  <si>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</si>
  <si>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</si>
  <si>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</si>
  <si>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</si>
  <si>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</si>
  <si>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</si>
  <si>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</si>
  <si>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</si>
  <si>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</si>
  <si>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</si>
  <si>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</si>
  <si>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</si>
  <si>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</si>
  <si>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</si>
  <si>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</si>
  <si>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</si>
  <si>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</si>
  <si>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</si>
  <si>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</si>
  <si>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</si>
  <si>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</si>
  <si>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</si>
  <si>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</si>
  <si>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</si>
  <si>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</si>
  <si>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</si>
  <si>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</si>
  <si>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</si>
  <si>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</si>
  <si>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</si>
  <si>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</si>
  <si>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</si>
  <si>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</si>
  <si>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</si>
  <si>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</si>
  <si>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</si>
  <si>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</si>
  <si>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</si>
  <si>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</si>
  <si>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</si>
  <si>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</si>
  <si>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</si>
  <si>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</si>
  <si>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</si>
  <si>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</si>
  <si>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</si>
  <si>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</si>
  <si>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</si>
  <si>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</si>
  <si>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</si>
  <si>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</si>
  <si>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</si>
  <si>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</si>
  <si>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</si>
  <si>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</si>
  <si>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</si>
  <si>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</si>
  <si>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</si>
  <si>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</si>
  <si>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</si>
  <si>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</si>
  <si>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</si>
  <si>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</si>
  <si>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</si>
  <si>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</si>
  <si>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</si>
  <si>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</si>
  <si>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</si>
  <si>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</si>
  <si>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</si>
  <si>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</si>
  <si>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</si>
  <si>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</si>
  <si>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</si>
  <si>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</si>
  <si>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</si>
  <si>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</si>
  <si>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</si>
  <si>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</si>
  <si>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</si>
  <si>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</si>
  <si>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</si>
  <si>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</si>
  <si>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</si>
  <si>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</si>
  <si>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</si>
  <si>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</si>
  <si>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</si>
  <si>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</si>
  <si>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</si>
  <si>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</si>
  <si>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</si>
  <si>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</si>
  <si>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</si>
  <si>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</si>
  <si>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</si>
  <si>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</si>
  <si>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</si>
  <si>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</si>
  <si>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</si>
  <si>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</si>
  <si>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</si>
  <si>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</si>
  <si>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</si>
  <si>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</si>
  <si>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</si>
  <si>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</si>
  <si>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</si>
  <si>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</si>
  <si>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</si>
  <si>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</si>
  <si>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</si>
  <si>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</si>
  <si>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</si>
  <si>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</si>
  <si>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</si>
  <si>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</si>
  <si>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</si>
  <si>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</si>
  <si>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</si>
  <si>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</si>
  <si>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</si>
  <si>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</si>
  <si>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</si>
  <si>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</si>
  <si>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</si>
  <si>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</si>
  <si>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</si>
  <si>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</si>
  <si>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</si>
  <si>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</si>
  <si>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</si>
  <si>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</si>
  <si>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</si>
  <si>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</si>
  <si>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</si>
  <si>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</si>
  <si>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</si>
  <si>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</si>
  <si>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</si>
  <si>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</si>
  <si>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</si>
  <si>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</si>
  <si>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</si>
  <si>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</si>
  <si>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</si>
  <si>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</si>
  <si>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</si>
  <si>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</si>
  <si>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</si>
  <si>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</si>
  <si>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</si>
  <si>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</si>
  <si>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</si>
  <si>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</si>
  <si>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</si>
  <si>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</si>
  <si>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</si>
  <si>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</si>
  <si>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</si>
  <si>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</si>
  <si>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</si>
  <si>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</si>
  <si>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</si>
  <si>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</si>
  <si>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</si>
  <si>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</si>
  <si>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</si>
  <si>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</si>
  <si>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</si>
  <si>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</si>
  <si>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</si>
  <si>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</si>
  <si>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</si>
  <si>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</si>
  <si>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</si>
  <si>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</si>
  <si>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</si>
  <si>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</si>
  <si>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</si>
  <si>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</si>
  <si>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</si>
  <si>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</si>
  <si>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</si>
  <si>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</si>
  <si>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</si>
  <si>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</si>
  <si>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</si>
  <si>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</si>
  <si>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</si>
  <si>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</si>
  <si>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</si>
  <si>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</si>
  <si>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</si>
  <si>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</si>
  <si>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</si>
  <si>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</si>
  <si>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</si>
  <si>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</si>
  <si>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</si>
  <si>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</si>
  <si>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</si>
  <si>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</si>
  <si>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</si>
  <si>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</si>
  <si>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</si>
  <si>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</si>
  <si>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</si>
  <si>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</si>
  <si>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</si>
  <si>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</si>
  <si>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</si>
  <si>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</si>
  <si>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</si>
  <si>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</si>
  <si>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</si>
  <si>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</si>
  <si>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</si>
  <si>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</si>
  <si>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</si>
  <si>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</si>
  <si>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</si>
  <si>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</si>
  <si>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</si>
  <si>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</si>
  <si>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</si>
  <si>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</si>
  <si>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</si>
  <si>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</si>
  <si>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</si>
  <si>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</si>
  <si>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</si>
  <si>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</si>
  <si>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</si>
  <si>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</si>
  <si>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</si>
  <si>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</si>
  <si>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</si>
  <si>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</si>
  <si>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</si>
  <si>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</si>
  <si>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</si>
  <si>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</si>
  <si>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</si>
  <si>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</si>
  <si>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</si>
  <si>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</si>
  <si>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</si>
  <si>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</si>
  <si>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</si>
  <si>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</si>
  <si>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</si>
  <si>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</si>
  <si>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</si>
  <si>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</si>
  <si>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</si>
  <si>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</si>
  <si>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</si>
  <si>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</si>
  <si>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</si>
  <si>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</si>
  <si>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</si>
  <si>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</si>
  <si>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</si>
  <si>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</si>
  <si>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</si>
  <si>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</si>
  <si>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</si>
  <si>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</si>
  <si>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</si>
  <si>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</si>
  <si>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</si>
  <si>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</si>
  <si>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</si>
  <si>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</si>
  <si>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</si>
  <si>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</si>
  <si>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</si>
  <si>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</si>
  <si>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</si>
  <si>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</si>
  <si>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</si>
  <si>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</si>
  <si>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</si>
  <si>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</si>
  <si>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</si>
  <si>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</si>
  <si>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</si>
  <si>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</si>
  <si>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</si>
  <si>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</si>
  <si>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</si>
  <si>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</si>
  <si>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</si>
  <si>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</si>
  <si>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</si>
  <si>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</si>
  <si>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</si>
  <si>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</si>
  <si>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</si>
  <si>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</si>
  <si>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</si>
  <si>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</si>
  <si>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</si>
  <si>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</si>
  <si>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</si>
  <si>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</si>
  <si>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</si>
  <si>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</si>
  <si>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</si>
  <si>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</si>
  <si>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</si>
  <si>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</si>
  <si>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</si>
  <si>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</si>
  <si>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</si>
  <si>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</si>
  <si>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</si>
  <si>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</si>
  <si>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</si>
  <si>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</si>
  <si>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</si>
  <si>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</si>
  <si>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</si>
  <si>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</si>
  <si>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</si>
  <si>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</si>
  <si>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</si>
  <si>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</si>
  <si>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</si>
  <si>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</si>
  <si>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</si>
  <si>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</si>
  <si>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</si>
  <si>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</si>
  <si>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</si>
  <si>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</si>
  <si>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</si>
  <si>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</si>
  <si>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</si>
  <si>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</si>
  <si>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</si>
  <si>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</si>
  <si>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</si>
  <si>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</si>
  <si>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</si>
  <si>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</si>
  <si>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</si>
  <si>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</si>
  <si>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</si>
  <si>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</si>
  <si>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</si>
  <si>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</si>
  <si>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</si>
  <si>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</si>
  <si>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</si>
  <si>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</si>
  <si>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</si>
  <si>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</si>
  <si>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</si>
  <si>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</si>
  <si>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</si>
  <si>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</si>
  <si>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</si>
  <si>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</si>
  <si>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</si>
  <si>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</si>
  <si>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</si>
  <si>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</si>
  <si>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</si>
  <si>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</si>
  <si>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</si>
  <si>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</si>
  <si>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</si>
  <si>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</si>
  <si>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</si>
  <si>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</si>
  <si>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</si>
  <si>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</si>
  <si>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</si>
  <si>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</si>
  <si>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</si>
  <si>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</si>
  <si>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</si>
  <si>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</si>
  <si>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</si>
  <si>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</si>
  <si>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</si>
  <si>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</si>
  <si>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</si>
  <si>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</si>
  <si>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</si>
  <si>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</si>
  <si>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</si>
  <si>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</si>
  <si>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</si>
  <si>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</si>
  <si>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</si>
  <si>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</si>
  <si>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</si>
  <si>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</si>
  <si>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</si>
  <si>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</si>
  <si>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</si>
  <si>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</si>
  <si>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</si>
  <si>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</si>
  <si>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</si>
  <si>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</si>
  <si>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</si>
  <si>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</si>
  <si>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</si>
  <si>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</si>
  <si>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</si>
  <si>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</si>
  <si>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</si>
  <si>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</si>
  <si>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</si>
  <si>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</si>
  <si>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</si>
  <si>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</si>
  <si>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</si>
  <si>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</si>
  <si>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</si>
  <si>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</si>
  <si>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</si>
  <si>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</si>
  <si>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</si>
  <si>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</si>
  <si>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</si>
  <si>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</si>
  <si>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</si>
  <si>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</si>
  <si>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</si>
  <si>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</si>
  <si>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</si>
  <si>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</si>
  <si>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</si>
  <si>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</si>
  <si>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</si>
  <si>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</si>
  <si>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</si>
  <si>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</si>
  <si>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</si>
  <si>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</si>
  <si>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</si>
  <si>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</si>
  <si>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</si>
  <si>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</si>
  <si>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</si>
  <si>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</si>
  <si>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</si>
  <si>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</si>
  <si>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</si>
  <si>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</si>
  <si>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</si>
  <si>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</si>
  <si>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</si>
  <si>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</si>
  <si>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</si>
  <si>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</si>
  <si>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</si>
  <si>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</si>
  <si>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</si>
  <si>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</si>
  <si>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</si>
  <si>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</si>
  <si>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</si>
  <si>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</si>
  <si>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</si>
  <si>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</si>
  <si>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</si>
  <si>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</si>
  <si>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</si>
  <si>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</si>
  <si>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</si>
  <si>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</si>
  <si>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</si>
  <si>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</si>
  <si>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</si>
  <si>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</si>
  <si>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</si>
  <si>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</si>
  <si>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</si>
  <si>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</si>
  <si>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</si>
  <si>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</si>
  <si>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</si>
  <si>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</si>
  <si>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</si>
  <si>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</si>
  <si>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</si>
  <si>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</si>
  <si>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</si>
  <si>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</si>
  <si>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</si>
  <si>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</si>
  <si>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</si>
  <si>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</si>
  <si>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</si>
  <si>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</si>
  <si>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</si>
  <si>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</si>
  <si>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</si>
  <si>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</si>
  <si>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</si>
  <si>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</si>
  <si>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</si>
  <si>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</si>
  <si>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</si>
  <si>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</si>
  <si>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</si>
  <si>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</si>
  <si>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</si>
  <si>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</si>
  <si>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</si>
  <si>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</si>
  <si>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</si>
  <si>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</si>
  <si>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</si>
  <si>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</si>
  <si>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</si>
  <si>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</si>
  <si>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</si>
  <si>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</si>
  <si>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</si>
  <si>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</si>
  <si>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</si>
  <si>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</si>
  <si>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</si>
  <si>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</si>
  <si>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</si>
  <si>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</si>
  <si>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</si>
  <si>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</si>
  <si>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</si>
  <si>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</si>
  <si>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</si>
  <si>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</si>
  <si>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</si>
  <si>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</si>
  <si>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</si>
  <si>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</si>
  <si>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</si>
  <si>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</si>
  <si>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</si>
  <si>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</si>
  <si>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</si>
  <si>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</si>
  <si>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</si>
  <si>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</si>
  <si>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</si>
  <si>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</si>
  <si>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</si>
  <si>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</si>
  <si>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</si>
  <si>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</si>
  <si>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</si>
  <si>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</si>
  <si>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</si>
  <si>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</si>
  <si>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</si>
  <si>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</si>
  <si>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</si>
  <si>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</si>
  <si>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</si>
  <si>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</si>
  <si>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</si>
  <si>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</si>
  <si>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</si>
  <si>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</si>
  <si>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</si>
  <si>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</si>
  <si>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</si>
  <si>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</si>
  <si>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</si>
  <si>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</si>
  <si>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</si>
  <si>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</si>
  <si>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</si>
  <si>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</si>
  <si>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</si>
  <si>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</si>
  <si>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</si>
  <si>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</si>
  <si>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</si>
  <si>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</si>
  <si>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</si>
  <si>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</si>
  <si>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</si>
  <si>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</si>
  <si>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</si>
  <si>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</si>
  <si>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</si>
  <si>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</si>
  <si>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</si>
  <si>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</si>
  <si>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</si>
  <si>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</si>
  <si>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</si>
  <si>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</si>
  <si>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</si>
  <si>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</si>
  <si>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</si>
  <si>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</si>
  <si>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</si>
  <si>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</si>
  <si>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</si>
  <si>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</si>
  <si>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</si>
  <si>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</si>
  <si>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</si>
  <si>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</si>
  <si>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</si>
  <si>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</si>
  <si>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</si>
  <si>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</si>
  <si>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</si>
  <si>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</si>
  <si>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</si>
  <si>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</si>
  <si>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</si>
  <si>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</si>
  <si>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</si>
  <si>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</si>
  <si>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</si>
  <si>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</si>
  <si>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</si>
  <si>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</si>
  <si>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</si>
  <si>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</si>
  <si>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</si>
  <si>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</si>
  <si>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</si>
  <si>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</si>
  <si>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</si>
  <si>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</si>
  <si>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</si>
  <si>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</si>
  <si>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</si>
  <si>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</si>
  <si>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</si>
  <si>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</si>
  <si>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</si>
  <si>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</si>
  <si>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</si>
  <si>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</si>
  <si>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</si>
  <si>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</si>
  <si>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</si>
  <si>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</si>
  <si>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</si>
  <si>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</si>
  <si>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</si>
  <si>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</si>
  <si>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</si>
  <si>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</si>
  <si>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</si>
  <si>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</si>
  <si>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</si>
  <si>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</si>
  <si>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</si>
  <si>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</si>
  <si>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</si>
  <si>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</si>
  <si>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</si>
  <si>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</si>
  <si>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</si>
  <si>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</si>
  <si>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</si>
  <si>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</si>
  <si>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</si>
  <si>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</si>
  <si>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</si>
  <si>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</si>
  <si>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</si>
  <si>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</si>
  <si>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</si>
  <si>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</si>
  <si>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</si>
  <si>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</si>
  <si>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</si>
  <si>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</si>
  <si>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</si>
  <si>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</si>
  <si>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</si>
  <si>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</si>
  <si>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</si>
  <si>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</si>
  <si>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</si>
  <si>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</si>
  <si>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</si>
  <si>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</si>
  <si>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</si>
  <si>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</si>
  <si>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</si>
  <si>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</si>
  <si>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</si>
  <si>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</si>
  <si>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</si>
  <si>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</si>
  <si>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</si>
  <si>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</si>
  <si>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</si>
  <si>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</si>
  <si>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</si>
  <si>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</si>
  <si>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</si>
  <si>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</si>
  <si>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</si>
  <si>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</si>
  <si>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</si>
  <si>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</si>
  <si>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</si>
  <si>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</si>
  <si>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</si>
  <si>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</si>
  <si>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</si>
  <si>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</si>
  <si>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</si>
  <si>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</si>
  <si>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</si>
  <si>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</si>
  <si>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</si>
  <si>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</si>
  <si>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</si>
  <si>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</si>
  <si>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</si>
  <si>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</si>
  <si>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</si>
  <si>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</si>
  <si>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</si>
  <si>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</si>
  <si>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</si>
  <si>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</si>
  <si>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</si>
  <si>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</si>
  <si>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</si>
  <si>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</si>
  <si>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</si>
  <si>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</si>
  <si>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</si>
  <si>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</si>
  <si>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</si>
  <si>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</si>
  <si>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</si>
  <si>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</si>
  <si>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</si>
  <si>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</si>
  <si>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</si>
  <si>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</si>
  <si>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</si>
  <si>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</si>
  <si>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</si>
  <si>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</si>
  <si>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</si>
  <si>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</si>
  <si>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</si>
  <si>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</si>
  <si>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</si>
  <si>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</si>
  <si>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</si>
  <si>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</si>
  <si>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</si>
  <si>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</si>
  <si>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</si>
  <si>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</si>
  <si>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</si>
  <si>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</si>
  <si>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</si>
  <si>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</si>
  <si>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</si>
  <si>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</si>
  <si>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</si>
  <si>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</si>
  <si>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</si>
  <si>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</si>
  <si>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</si>
  <si>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</si>
  <si>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</si>
  <si>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</si>
  <si>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</si>
  <si>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</si>
  <si>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</si>
  <si>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</si>
  <si>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</si>
  <si>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</si>
  <si>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</si>
  <si>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</si>
  <si>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</si>
  <si>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</si>
  <si>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</si>
  <si>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</si>
  <si>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</si>
  <si>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</si>
  <si>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</si>
  <si>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</si>
  <si>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</si>
  <si>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</si>
  <si>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</si>
  <si>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</si>
  <si>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</si>
  <si>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</si>
  <si>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</si>
  <si>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</si>
  <si>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</si>
  <si>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</si>
  <si>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</si>
  <si>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</si>
  <si>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</si>
  <si>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</si>
  <si>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</si>
  <si>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</si>
  <si>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</si>
  <si>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</si>
  <si>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</si>
  <si>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</si>
  <si>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</si>
  <si>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</si>
  <si>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</si>
  <si>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</si>
  <si>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</si>
  <si>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</si>
  <si>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</si>
  <si>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</si>
  <si>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</si>
  <si>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</si>
  <si>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</si>
  <si>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</si>
  <si>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</si>
  <si>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</si>
  <si>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</si>
  <si>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</si>
  <si>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</si>
  <si>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</si>
  <si>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</si>
  <si>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</si>
  <si>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</si>
  <si>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</si>
  <si>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</si>
  <si>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</si>
  <si>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</si>
  <si>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</si>
  <si>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</si>
  <si>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</si>
  <si>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</si>
  <si>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</si>
  <si>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</si>
  <si>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</si>
  <si>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</si>
  <si>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</si>
  <si>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</si>
  <si>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</si>
  <si>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</si>
  <si>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</si>
  <si>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</si>
  <si>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</si>
  <si>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</si>
  <si>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</si>
  <si>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</si>
  <si>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</si>
  <si>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</si>
  <si>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</si>
  <si>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</si>
  <si>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</si>
  <si>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</si>
  <si>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</si>
  <si>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</si>
  <si>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</si>
  <si>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</si>
  <si>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</si>
  <si>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</si>
  <si>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</si>
  <si>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</si>
  <si>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</si>
  <si>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</si>
  <si>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</si>
  <si>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</si>
  <si>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</si>
  <si>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</si>
  <si>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</si>
  <si>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</si>
  <si>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</si>
  <si>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</si>
  <si>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</si>
  <si>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</si>
  <si>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</si>
  <si>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</si>
  <si>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</si>
  <si>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</si>
  <si>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</si>
  <si>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</si>
  <si>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</si>
  <si>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</si>
  <si>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</si>
  <si>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</si>
  <si>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</si>
  <si>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</si>
  <si>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</si>
  <si>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</si>
  <si>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</si>
  <si>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</si>
  <si>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</si>
  <si>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</si>
  <si>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</si>
  <si>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</si>
  <si>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</si>
  <si>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</si>
  <si>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</si>
  <si>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</si>
  <si>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</si>
  <si>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</si>
  <si>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</si>
  <si>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</si>
  <si>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</si>
  <si>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</si>
  <si>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</si>
  <si>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</si>
  <si>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</si>
  <si>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</si>
  <si>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</si>
  <si>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</si>
  <si>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</si>
  <si>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</si>
  <si>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</si>
  <si>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</si>
  <si>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</si>
  <si>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</si>
  <si>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</si>
  <si>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</si>
  <si>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</si>
  <si>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</si>
  <si>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</si>
  <si>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</si>
  <si>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</si>
  <si>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</si>
  <si>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</si>
  <si>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</si>
  <si>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</si>
  <si>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</si>
  <si>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</si>
  <si>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</si>
  <si>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</si>
  <si>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</si>
  <si>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</si>
  <si>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</si>
  <si>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</si>
  <si>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</si>
  <si>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</si>
  <si>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</si>
  <si>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</si>
  <si>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</si>
  <si>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</si>
  <si>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</si>
  <si>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</si>
  <si>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</si>
  <si>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</si>
  <si>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</si>
  <si>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</si>
  <si>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</si>
  <si>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</si>
  <si>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</si>
  <si>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</si>
  <si>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</si>
  <si>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</si>
  <si>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</si>
  <si>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</si>
  <si>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</si>
  <si>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</si>
  <si>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</si>
  <si>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</si>
  <si>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</si>
  <si>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</si>
  <si>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</si>
  <si>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</si>
  <si>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</si>
  <si>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</si>
  <si>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</si>
  <si>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</si>
  <si>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</si>
  <si>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</si>
  <si>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</si>
  <si>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</si>
  <si>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</si>
  <si>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</si>
  <si>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</si>
  <si>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</si>
  <si>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</si>
  <si>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</si>
  <si>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</si>
  <si>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</si>
  <si>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</si>
  <si>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</si>
  <si>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</si>
  <si>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</si>
  <si>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</si>
  <si>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</si>
  <si>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</si>
  <si>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</si>
  <si>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</si>
  <si>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</si>
  <si>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</si>
  <si>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</si>
  <si>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</si>
  <si>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</si>
  <si>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</si>
  <si>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</si>
  <si>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</si>
  <si>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</si>
  <si>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</si>
  <si>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</si>
  <si>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</si>
  <si>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</si>
  <si>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</si>
  <si>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</si>
  <si>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</si>
  <si>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</si>
  <si>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</si>
  <si>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</si>
  <si>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</si>
  <si>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</si>
  <si>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</si>
  <si>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</si>
  <si>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</si>
  <si>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</si>
  <si>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</si>
  <si>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</si>
  <si>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</si>
  <si>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</si>
  <si>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</si>
  <si>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</si>
  <si>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</si>
  <si>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</si>
  <si>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</si>
  <si>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</si>
  <si>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</si>
  <si>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</si>
  <si>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</si>
  <si>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</si>
  <si>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</si>
  <si>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</si>
  <si>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</si>
  <si>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</si>
  <si>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</si>
  <si>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</si>
  <si>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</si>
  <si>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</si>
  <si>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</si>
  <si>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</si>
  <si>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</si>
  <si>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</si>
  <si>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</si>
  <si>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</si>
  <si>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</si>
  <si>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</si>
  <si>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</si>
  <si>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</si>
  <si>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</si>
  <si>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</si>
  <si>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</si>
  <si>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</si>
  <si>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</si>
  <si>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</si>
  <si>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</si>
  <si>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</si>
  <si>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</si>
  <si>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</si>
  <si>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</si>
  <si>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</si>
  <si>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</si>
  <si>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</si>
  <si>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</si>
  <si>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</si>
  <si>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</si>
  <si>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</si>
  <si>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</si>
  <si>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</si>
  <si>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</si>
  <si>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</si>
  <si>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</si>
  <si>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</si>
  <si>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</si>
  <si>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</si>
  <si>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</si>
  <si>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</si>
  <si>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</si>
  <si>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</si>
  <si>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</si>
  <si>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</si>
  <si>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</si>
  <si>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</si>
  <si>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</si>
  <si>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</si>
  <si>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</si>
  <si>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</si>
  <si>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</si>
  <si>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</si>
  <si>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</si>
  <si>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</si>
  <si>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</si>
  <si>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</si>
  <si>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</si>
  <si>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</si>
  <si>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</si>
  <si>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</si>
  <si>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</si>
  <si>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</si>
  <si>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</si>
  <si>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</si>
  <si>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</si>
  <si>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</si>
  <si>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</si>
  <si>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</si>
  <si>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</si>
  <si>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</si>
  <si>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</si>
  <si>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</si>
  <si>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</si>
  <si>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</si>
  <si>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</si>
  <si>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</si>
  <si>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</si>
  <si>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</si>
  <si>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</si>
  <si>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</si>
  <si>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</si>
  <si>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</si>
  <si>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</si>
  <si>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</si>
  <si>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</si>
  <si>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</si>
  <si>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</si>
  <si>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</si>
  <si>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</si>
  <si>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</si>
  <si>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</si>
  <si>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</si>
  <si>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</si>
  <si>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</si>
  <si>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</si>
  <si>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</si>
  <si>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</si>
  <si>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</si>
  <si>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</si>
  <si>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</si>
  <si>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</si>
  <si>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</si>
  <si>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</si>
  <si>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</si>
  <si>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</si>
  <si>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</si>
  <si>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</si>
  <si>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</si>
  <si>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</si>
  <si>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</si>
  <si>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</si>
  <si>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</si>
  <si>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</si>
  <si>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</si>
  <si>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</si>
  <si>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</si>
  <si>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</si>
  <si>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</si>
  <si>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</si>
  <si>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</si>
  <si>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</si>
  <si>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</si>
  <si>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</si>
  <si>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</si>
  <si>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</si>
  <si>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</si>
  <si>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</si>
  <si>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</si>
  <si>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</si>
  <si>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</si>
  <si>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</si>
  <si>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</si>
  <si>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</si>
  <si>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</si>
  <si>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</si>
  <si>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</si>
  <si>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</si>
  <si>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</si>
  <si>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</si>
  <si>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</si>
  <si>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</si>
  <si>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</si>
  <si>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</si>
  <si>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</si>
  <si>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</si>
  <si>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</si>
  <si>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</si>
  <si>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</si>
  <si>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</si>
  <si>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</si>
  <si>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</si>
  <si>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</si>
  <si>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</si>
  <si>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</si>
  <si>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</si>
  <si>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</si>
  <si>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</si>
  <si>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</si>
  <si>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</si>
  <si>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</si>
  <si>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</si>
  <si>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</si>
  <si>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</si>
  <si>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</si>
  <si>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</si>
  <si>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</si>
  <si>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</si>
  <si>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</si>
  <si>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</si>
  <si>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</si>
  <si>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</si>
  <si>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</si>
  <si>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</si>
  <si>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</si>
  <si>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</si>
  <si>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</si>
  <si>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</si>
  <si>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</si>
  <si>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</si>
  <si>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</si>
  <si>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</si>
  <si>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</si>
  <si>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</si>
  <si>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</si>
  <si>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</si>
  <si>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</si>
  <si>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</si>
  <si>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</si>
  <si>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</si>
  <si>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</si>
  <si>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</si>
  <si>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</si>
  <si>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</si>
  <si>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</si>
  <si>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</si>
  <si>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</si>
  <si>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</si>
  <si>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</si>
  <si>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</si>
  <si>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</si>
  <si>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</si>
  <si>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</si>
  <si>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</si>
  <si>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</si>
  <si>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</si>
  <si>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</si>
  <si>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</si>
  <si>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</si>
  <si>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</si>
  <si>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</si>
  <si>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</si>
  <si>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</si>
  <si>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</si>
  <si>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</si>
  <si>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</si>
  <si>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</si>
  <si>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</si>
  <si>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</si>
  <si>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</si>
  <si>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</si>
  <si>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</si>
  <si>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</si>
  <si>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</si>
  <si>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</si>
  <si>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</si>
  <si>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</si>
  <si>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</si>
  <si>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</si>
  <si>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</si>
  <si>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</si>
  <si>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</si>
  <si>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</si>
  <si>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</si>
  <si>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</si>
  <si>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</si>
  <si>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</si>
  <si>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</si>
  <si>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</si>
  <si>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</si>
  <si>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</si>
  <si>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</si>
  <si>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</si>
  <si>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</si>
  <si>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</si>
  <si>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</si>
  <si>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</si>
  <si>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</si>
  <si>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</si>
  <si>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</si>
  <si>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</si>
  <si>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</si>
  <si>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</si>
  <si>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</si>
  <si>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</si>
  <si>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</si>
  <si>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</si>
  <si>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</si>
  <si>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</si>
  <si>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</si>
  <si>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</si>
  <si>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</si>
  <si>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</si>
  <si>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</si>
  <si>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</si>
  <si>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</si>
  <si>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</si>
  <si>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</si>
  <si>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</si>
  <si>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</si>
  <si>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</si>
  <si>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</si>
  <si>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</si>
  <si>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</si>
  <si>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</si>
  <si>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</si>
  <si>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</si>
  <si>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</si>
  <si>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</si>
  <si>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</si>
  <si>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</si>
  <si>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</si>
  <si>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</si>
  <si>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</si>
  <si>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</si>
  <si>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</si>
  <si>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</si>
  <si>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</si>
  <si>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</si>
  <si>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</si>
  <si>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</si>
  <si>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</si>
  <si>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</si>
  <si>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</si>
  <si>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</si>
  <si>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</si>
  <si>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</si>
  <si>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</si>
  <si>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</si>
  <si>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</si>
  <si>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</si>
  <si>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</si>
  <si>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</si>
  <si>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</si>
  <si>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</si>
  <si>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</si>
  <si>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</si>
  <si>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</si>
  <si>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</si>
  <si>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</si>
  <si>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</si>
  <si>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</si>
  <si>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</si>
  <si>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</si>
  <si>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</si>
  <si>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</si>
  <si>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</si>
  <si>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</si>
  <si>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</si>
  <si>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</si>
  <si>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</si>
  <si>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</si>
  <si>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</si>
  <si>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</si>
  <si>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</si>
  <si>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</si>
  <si>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</si>
  <si>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</si>
  <si>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</si>
  <si>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</si>
  <si>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</si>
  <si>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</si>
  <si>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</si>
  <si>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</si>
  <si>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</si>
  <si>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</si>
  <si>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</si>
  <si>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</si>
  <si>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</si>
  <si>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</si>
  <si>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</si>
  <si>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</si>
  <si>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</si>
  <si>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</si>
  <si>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</si>
  <si>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</si>
  <si>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</si>
  <si>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</si>
  <si>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</si>
  <si>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</si>
  <si>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</si>
  <si>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</si>
  <si>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</si>
  <si>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</si>
  <si>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</si>
  <si>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</si>
  <si>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</si>
  <si>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</si>
  <si>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</si>
  <si>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</si>
  <si>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</si>
  <si>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</si>
  <si>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</si>
  <si>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</si>
  <si>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</si>
  <si>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</si>
  <si>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</si>
  <si>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</si>
  <si>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</si>
  <si>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</si>
  <si>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</si>
  <si>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</si>
  <si>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</si>
  <si>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</si>
  <si>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</si>
  <si>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</si>
  <si>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</si>
  <si>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</si>
  <si>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</si>
  <si>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</si>
  <si>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</si>
  <si>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</si>
  <si>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</si>
  <si>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</si>
  <si>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</si>
  <si>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</si>
  <si>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</si>
  <si>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</si>
  <si>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</si>
  <si>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</si>
  <si>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</si>
  <si>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</si>
  <si>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</si>
  <si>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</si>
  <si>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</si>
  <si>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</si>
  <si>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</si>
  <si>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</si>
  <si>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</si>
  <si>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</si>
  <si>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</si>
  <si>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</si>
  <si>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</si>
  <si>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</si>
  <si>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</si>
  <si>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</si>
  <si>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</si>
  <si>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</si>
  <si>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</si>
  <si>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</si>
  <si>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</si>
  <si>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</si>
  <si>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</si>
  <si>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</si>
  <si>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</si>
  <si>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</si>
  <si>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</si>
  <si>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</si>
  <si>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</si>
  <si>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</si>
  <si>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</si>
  <si>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</si>
  <si>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</si>
  <si>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</si>
  <si>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</si>
  <si>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</si>
  <si>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</si>
  <si>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</si>
  <si>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</si>
  <si>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</si>
  <si>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</si>
  <si>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</si>
  <si>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</si>
  <si>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</si>
  <si>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</si>
  <si>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</si>
  <si>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</si>
  <si>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</si>
  <si>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</si>
  <si>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</si>
  <si>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</si>
  <si>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</si>
  <si>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</si>
  <si>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</si>
  <si>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</si>
  <si>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</si>
  <si>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</si>
  <si>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</si>
  <si>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</si>
  <si>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</si>
  <si>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</si>
  <si>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</si>
  <si>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</si>
  <si>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</si>
  <si>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</si>
  <si>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</si>
  <si>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</si>
  <si>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</si>
  <si>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</si>
  <si>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</si>
  <si>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</si>
  <si>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</si>
  <si>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</si>
  <si>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</si>
  <si>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</si>
  <si>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</si>
  <si>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</si>
  <si>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</si>
  <si>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</si>
  <si>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</si>
  <si>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</si>
  <si>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</si>
  <si>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</si>
  <si>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</si>
  <si>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</si>
  <si>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</si>
  <si>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</si>
  <si>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</si>
  <si>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</si>
  <si>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</si>
  <si>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</si>
  <si>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</si>
  <si>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</si>
  <si>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</si>
  <si>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</si>
  <si>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</si>
  <si>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</si>
  <si>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</si>
  <si>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</si>
  <si>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</si>
  <si>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</si>
  <si>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</si>
  <si>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</si>
  <si>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</si>
  <si>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</si>
  <si>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</si>
  <si>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</si>
  <si>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</si>
  <si>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</si>
  <si>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</si>
  <si>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</si>
  <si>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</si>
  <si>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</si>
  <si>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</si>
  <si>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</si>
  <si>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</si>
  <si>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</si>
  <si>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</si>
  <si>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</si>
  <si>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</si>
  <si>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</si>
  <si>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</si>
  <si>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</si>
  <si>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</si>
  <si>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</si>
  <si>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</si>
  <si>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</si>
  <si>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</si>
  <si>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</si>
  <si>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</si>
  <si>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</si>
  <si>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</si>
  <si>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</si>
  <si>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</si>
  <si>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</si>
  <si>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</si>
  <si>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</si>
  <si>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</si>
  <si>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</si>
  <si>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</si>
  <si>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</si>
  <si>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</si>
  <si>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</si>
  <si>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</si>
  <si>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</si>
  <si>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</si>
  <si>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</si>
  <si>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</si>
  <si>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</si>
  <si>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</si>
  <si>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</si>
  <si>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</si>
  <si>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</si>
  <si>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</si>
  <si>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</si>
  <si>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</si>
  <si>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</si>
  <si>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</si>
  <si>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</si>
  <si>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</si>
  <si>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</si>
  <si>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</si>
  <si>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</si>
  <si>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</si>
  <si>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</si>
  <si>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</si>
  <si>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</si>
  <si>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</si>
  <si>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</si>
  <si>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</si>
  <si>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</si>
  <si>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</si>
  <si>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</si>
  <si>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</si>
  <si>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</si>
  <si>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</si>
  <si>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</si>
  <si>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</si>
  <si>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</si>
  <si>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</si>
  <si>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</si>
  <si>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</si>
  <si>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</si>
  <si>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</si>
  <si>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</si>
  <si>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</si>
  <si>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</si>
  <si>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</si>
  <si>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</si>
  <si>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</si>
  <si>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</si>
  <si>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</si>
  <si>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</si>
  <si>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</si>
  <si>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</si>
  <si>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</si>
  <si>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</si>
  <si>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</si>
  <si>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</si>
  <si>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</si>
  <si>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</si>
  <si>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</si>
  <si>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</si>
  <si>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</si>
  <si>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</si>
  <si>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</si>
  <si>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</si>
  <si>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</si>
  <si>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</si>
  <si>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</si>
  <si>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</si>
  <si>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</si>
  <si>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</si>
  <si>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</si>
  <si>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</si>
  <si>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</si>
  <si>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</si>
  <si>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</si>
  <si>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</si>
  <si>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</si>
  <si>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</si>
  <si>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</si>
  <si>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</si>
  <si>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</si>
  <si>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</si>
  <si>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</si>
  <si>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</si>
  <si>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</si>
  <si>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</si>
  <si>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</si>
  <si>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</si>
  <si>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</si>
  <si>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</si>
  <si>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</si>
  <si>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</si>
  <si>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</si>
  <si>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</si>
  <si>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</si>
  <si>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</si>
  <si>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</si>
  <si>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</si>
  <si>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</si>
  <si>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</si>
  <si>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</si>
  <si>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</si>
  <si>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</si>
  <si>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</si>
  <si>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</si>
  <si>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</si>
  <si>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</si>
  <si>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</si>
  <si>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</si>
  <si>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</si>
  <si>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</si>
  <si>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</si>
  <si>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</si>
  <si>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</si>
  <si>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</si>
  <si>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</si>
  <si>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</si>
  <si>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</si>
  <si>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</si>
  <si>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</si>
  <si>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</si>
  <si>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</si>
  <si>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</si>
  <si>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</si>
  <si>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</si>
  <si>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</si>
  <si>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</si>
  <si>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</si>
  <si>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</si>
  <si>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</si>
  <si>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</si>
  <si>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</si>
  <si>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</si>
  <si>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</si>
  <si>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</si>
  <si>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</si>
  <si>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</si>
  <si>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</si>
  <si>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</si>
  <si>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</si>
  <si>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</si>
  <si>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</si>
  <si>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</si>
  <si>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</si>
  <si>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</si>
  <si>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</si>
  <si>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</si>
  <si>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</si>
  <si>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</si>
  <si>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</si>
  <si>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</si>
  <si>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</si>
  <si>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</si>
  <si>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</si>
  <si>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</si>
  <si>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</si>
  <si>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</si>
  <si>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</si>
  <si>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</si>
  <si>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</si>
  <si>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</si>
  <si>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</si>
  <si>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</si>
  <si>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</si>
  <si>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</si>
  <si>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</si>
  <si>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</si>
  <si>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</si>
  <si>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</si>
  <si>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</si>
  <si>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</si>
  <si>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</si>
  <si>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</si>
  <si>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</si>
  <si>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</si>
  <si>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</si>
  <si>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</si>
  <si>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</si>
  <si>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</si>
  <si>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</si>
  <si>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</si>
  <si>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</si>
  <si>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</si>
  <si>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</si>
  <si>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</si>
  <si>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</si>
  <si>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</si>
  <si>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</si>
  <si>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</si>
  <si>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</si>
  <si>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</si>
  <si>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</si>
  <si>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</si>
  <si>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</si>
  <si>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</si>
  <si>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</si>
  <si>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</si>
  <si>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</si>
  <si>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</si>
  <si>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</si>
  <si>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</si>
  <si>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</si>
  <si>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</si>
  <si>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</si>
  <si>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</si>
  <si>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</si>
  <si>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</si>
  <si>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</si>
  <si>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</si>
  <si>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</si>
  <si>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</si>
  <si>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</si>
  <si>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</si>
  <si>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</si>
  <si>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</si>
  <si>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</si>
  <si>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</si>
  <si>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</si>
  <si>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</si>
  <si>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</si>
  <si>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</si>
  <si>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</si>
  <si>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</si>
  <si>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</si>
  <si>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</si>
  <si>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</si>
  <si>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</si>
  <si>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</si>
  <si>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</si>
  <si>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</si>
  <si>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</si>
  <si>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</si>
  <si>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</si>
  <si>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</si>
  <si>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</si>
  <si>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</si>
  <si>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</si>
  <si>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</si>
  <si>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</si>
  <si>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</si>
  <si>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</si>
  <si>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</si>
  <si>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</si>
  <si>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</si>
  <si>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</si>
  <si>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</si>
  <si>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</si>
  <si>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</si>
  <si>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</si>
  <si>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</si>
  <si>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</si>
  <si>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</si>
  <si>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</si>
  <si>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</si>
  <si>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</si>
  <si>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</si>
  <si>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</si>
  <si>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</si>
  <si>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</si>
  <si>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</si>
  <si>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</si>
  <si>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</si>
  <si>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</si>
  <si>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</si>
  <si>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</si>
  <si>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</si>
  <si>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</si>
  <si>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</si>
  <si>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</si>
  <si>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</si>
  <si>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</si>
  <si>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</si>
  <si>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</si>
  <si>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</si>
  <si>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</si>
  <si>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</si>
  <si>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</si>
  <si>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</si>
  <si>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</si>
  <si>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</si>
  <si>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</si>
  <si>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</si>
  <si>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</si>
  <si>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</si>
  <si>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</si>
  <si>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</si>
  <si>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</si>
  <si>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</si>
  <si>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</si>
  <si>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</si>
  <si>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</si>
  <si>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</si>
  <si>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</si>
  <si>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</si>
  <si>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</si>
  <si>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</si>
  <si>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</si>
  <si>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</si>
  <si>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</si>
  <si>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</si>
  <si>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</si>
  <si>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</si>
  <si>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</si>
  <si>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</si>
  <si>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</si>
  <si>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</si>
  <si>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</si>
  <si>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</si>
  <si>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</si>
  <si>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</si>
  <si>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</si>
  <si>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</si>
  <si>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</si>
  <si>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</si>
  <si>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</si>
  <si>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</si>
  <si>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</si>
  <si>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</si>
  <si>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</si>
  <si>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</si>
  <si>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</si>
  <si>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</si>
  <si>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</si>
  <si>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</si>
  <si>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</si>
  <si>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</si>
  <si>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</si>
  <si>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</si>
  <si>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</si>
  <si>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</si>
  <si>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</si>
  <si>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</si>
  <si>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</si>
  <si>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</si>
  <si>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</si>
  <si>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</si>
  <si>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</si>
  <si>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</si>
  <si>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</si>
  <si>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</si>
  <si>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</si>
  <si>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</si>
  <si>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</si>
  <si>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</si>
  <si>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</si>
  <si>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</si>
  <si>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</si>
  <si>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</si>
  <si>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</si>
  <si>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</si>
  <si>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</si>
  <si>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</si>
  <si>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</si>
  <si>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</si>
  <si>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</si>
  <si>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</si>
  <si>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</si>
  <si>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</si>
  <si>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</si>
  <si>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</si>
  <si>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</si>
  <si>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</si>
  <si>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</si>
  <si>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</si>
  <si>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</si>
  <si>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</si>
  <si>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</si>
  <si>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</si>
  <si>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</si>
  <si>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</si>
  <si>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</si>
  <si>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</si>
  <si>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</si>
  <si>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</si>
  <si>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</si>
  <si>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</si>
  <si>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</si>
  <si>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</si>
  <si>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</si>
  <si>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</si>
  <si>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</si>
  <si>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</si>
  <si>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</si>
  <si>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</si>
  <si>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</si>
  <si>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</si>
  <si>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</si>
  <si>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</si>
  <si>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</si>
  <si>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</si>
  <si>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</si>
  <si>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</si>
  <si>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</si>
  <si>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</si>
  <si>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</si>
  <si>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</si>
  <si>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</si>
  <si>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</si>
  <si>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</si>
  <si>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</si>
  <si>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</si>
  <si>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</si>
  <si>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</si>
  <si>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</si>
  <si>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</si>
  <si>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</si>
  <si>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</si>
  <si>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</si>
  <si>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</si>
  <si>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</si>
  <si>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</si>
  <si>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</si>
  <si>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</si>
  <si>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</si>
  <si>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</si>
  <si>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</si>
  <si>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</si>
  <si>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</si>
  <si>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</si>
  <si>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</si>
  <si>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</si>
  <si>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</si>
  <si>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</si>
  <si>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</si>
  <si>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</si>
  <si>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</si>
  <si>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</si>
  <si>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</si>
  <si>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</si>
  <si>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</si>
  <si>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</si>
  <si>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</si>
  <si>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</si>
  <si>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</si>
  <si>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</si>
  <si>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</si>
  <si>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</si>
  <si>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</si>
  <si>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</si>
  <si>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</si>
  <si>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</si>
  <si>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</si>
  <si>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</si>
  <si>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</si>
  <si>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</si>
  <si>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</si>
  <si>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</si>
  <si>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</si>
  <si>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</si>
  <si>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</si>
  <si>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</si>
  <si>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</si>
  <si>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</si>
  <si>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</si>
  <si>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</si>
  <si>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</si>
  <si>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</si>
  <si>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</si>
  <si>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</si>
  <si>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</si>
  <si>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</si>
  <si>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</si>
  <si>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</si>
  <si>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</si>
  <si>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</si>
  <si>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</si>
  <si>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</si>
  <si>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</si>
  <si>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</si>
  <si>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</si>
  <si>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</si>
  <si>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</si>
  <si>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</si>
  <si>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</si>
  <si>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</si>
  <si>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</si>
  <si>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</si>
  <si>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</si>
  <si>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</si>
  <si>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</si>
  <si>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</si>
  <si>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</si>
  <si>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</si>
  <si>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</si>
  <si>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</si>
  <si>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</si>
  <si>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</si>
  <si>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</si>
  <si>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</si>
  <si>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</si>
  <si>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</si>
  <si>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</si>
  <si>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</si>
  <si>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</si>
  <si>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</si>
  <si>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</si>
  <si>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</si>
  <si>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</si>
  <si>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</si>
  <si>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</si>
  <si>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</si>
  <si>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</si>
  <si>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</si>
  <si>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</si>
  <si>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</si>
  <si>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</si>
  <si>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</si>
  <si>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</si>
  <si>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</si>
  <si>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</si>
  <si>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</si>
  <si>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</si>
  <si>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</si>
  <si>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</si>
  <si>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</si>
  <si>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</si>
  <si>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</si>
  <si>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</si>
  <si>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</si>
  <si>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</si>
  <si>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</si>
  <si>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</si>
  <si>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</si>
  <si>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</si>
  <si>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</si>
  <si>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</si>
  <si>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</si>
  <si>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</si>
  <si>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</si>
  <si>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</si>
  <si>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</si>
  <si>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</si>
  <si>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</si>
  <si>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</si>
  <si>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</si>
  <si>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</si>
  <si>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</si>
  <si>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</si>
  <si>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</si>
  <si>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</si>
  <si>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</si>
  <si>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</si>
  <si>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</si>
  <si>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</si>
  <si>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</si>
  <si>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</si>
  <si>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</si>
  <si>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</si>
  <si>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</si>
  <si>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</si>
  <si>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</si>
  <si>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</si>
  <si>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</si>
  <si>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</si>
  <si>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</si>
  <si>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</si>
  <si>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</si>
  <si>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</si>
  <si>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</si>
  <si>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</si>
  <si>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</si>
  <si>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</si>
  <si>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</si>
  <si>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</si>
  <si>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</si>
  <si>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</si>
  <si>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</si>
  <si>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</si>
  <si>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</si>
  <si>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</si>
  <si>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</si>
  <si>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</si>
  <si>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</si>
  <si>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</si>
  <si>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</si>
  <si>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</si>
  <si>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</si>
  <si>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</si>
  <si>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</si>
  <si>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</si>
  <si>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</si>
  <si>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</si>
  <si>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</si>
  <si>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</si>
  <si>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</si>
  <si>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</si>
  <si>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</si>
  <si>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</si>
  <si>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</si>
  <si>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</si>
  <si>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</si>
  <si>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</si>
  <si>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</si>
  <si>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</si>
  <si>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</si>
  <si>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</si>
  <si>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</si>
  <si>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</si>
  <si>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</si>
  <si>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</si>
  <si>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</si>
  <si>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</si>
  <si>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</si>
  <si>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</si>
  <si>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</si>
  <si>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</si>
  <si>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</si>
  <si>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</si>
  <si>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</si>
  <si>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</si>
  <si>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</si>
  <si>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</si>
  <si>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</si>
  <si>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</si>
  <si>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</si>
  <si>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</si>
  <si>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</si>
  <si>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</si>
  <si>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</si>
  <si>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</si>
  <si>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</si>
  <si>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</si>
  <si>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</si>
  <si>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</si>
  <si>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</si>
  <si>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</si>
  <si>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</si>
  <si>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</si>
  <si>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</si>
  <si>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</si>
  <si>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</si>
  <si>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</si>
  <si>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</si>
  <si>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</si>
  <si>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</si>
  <si>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</si>
  <si>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</si>
  <si>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</si>
  <si>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</si>
  <si>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</si>
  <si>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</si>
  <si>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</si>
  <si>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</si>
  <si>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</si>
  <si>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</si>
  <si>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</si>
  <si>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</si>
  <si>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</si>
  <si>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</si>
  <si>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</si>
  <si>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</si>
  <si>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</si>
  <si>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</si>
  <si>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</si>
  <si>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</si>
  <si>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</si>
  <si>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</si>
  <si>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</si>
  <si>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</si>
  <si>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</si>
  <si>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</si>
  <si>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</si>
  <si>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</si>
  <si>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</si>
  <si>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</si>
  <si>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</si>
  <si>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</si>
  <si>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</si>
  <si>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</si>
  <si>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</si>
  <si>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</si>
  <si>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</si>
  <si>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</si>
  <si>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</si>
  <si>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</si>
  <si>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</si>
  <si>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</si>
  <si>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</si>
  <si>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</si>
  <si>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</si>
  <si>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</si>
  <si>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</si>
  <si>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</si>
  <si>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</si>
  <si>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</si>
  <si>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</si>
  <si>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</si>
  <si>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</si>
  <si>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</si>
  <si>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</si>
  <si>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</si>
  <si>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</si>
  <si>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</si>
  <si>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</si>
  <si>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</si>
  <si>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</si>
  <si>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</si>
  <si>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</si>
  <si>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</si>
  <si>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</si>
  <si>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</si>
  <si>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</si>
  <si>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</si>
  <si>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</si>
  <si>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</si>
  <si>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</si>
  <si>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</si>
  <si>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</si>
  <si>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</si>
  <si>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</si>
  <si>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</si>
  <si>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</si>
  <si>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</si>
  <si>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</si>
  <si>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</si>
  <si>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</si>
  <si>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</si>
  <si>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</si>
  <si>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</si>
  <si>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</si>
  <si>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</si>
  <si>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</si>
  <si>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</si>
  <si>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</si>
  <si>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</si>
  <si>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</si>
  <si>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</si>
  <si>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</si>
  <si>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</si>
  <si>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</si>
  <si>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</si>
  <si>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</si>
  <si>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</si>
  <si>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</si>
  <si>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</si>
  <si>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</si>
  <si>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</si>
  <si>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</si>
  <si>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</si>
  <si>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</si>
  <si>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</si>
  <si>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</si>
  <si>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</si>
  <si>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</si>
  <si>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</si>
  <si>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</si>
  <si>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</si>
  <si>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</si>
  <si>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</si>
  <si>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</si>
  <si>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</si>
  <si>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</si>
  <si>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</si>
  <si>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</si>
  <si>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</si>
  <si>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</si>
  <si>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</si>
  <si>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</si>
  <si>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</si>
  <si>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</si>
  <si>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</si>
  <si>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</si>
  <si>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</si>
  <si>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</si>
  <si>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</si>
  <si>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</si>
  <si>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</si>
  <si>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</si>
  <si>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</si>
  <si>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</si>
  <si>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</si>
  <si>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</si>
  <si>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</si>
  <si>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</si>
  <si>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</si>
  <si>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</si>
  <si>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</si>
  <si>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</si>
  <si>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</si>
  <si>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</si>
  <si>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</si>
  <si>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</si>
  <si>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</si>
  <si>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</si>
  <si>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</si>
  <si>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</si>
  <si>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</si>
  <si>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</si>
  <si>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</si>
  <si>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</si>
  <si>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</si>
  <si>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</si>
  <si>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</si>
  <si>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</si>
  <si>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</si>
  <si>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</si>
  <si>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</si>
  <si>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</si>
  <si>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</si>
  <si>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</si>
  <si>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</si>
  <si>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</si>
  <si>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</si>
  <si>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</si>
  <si>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</si>
  <si>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</si>
  <si>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</si>
  <si>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</si>
  <si>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</si>
  <si>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</si>
  <si>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</si>
  <si>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</si>
  <si>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</si>
  <si>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</si>
  <si>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</si>
  <si>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</si>
  <si>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</si>
  <si>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</si>
  <si>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</si>
  <si>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</si>
  <si>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</si>
  <si>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</si>
  <si>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</si>
  <si>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</si>
  <si>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</si>
  <si>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</si>
  <si>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</si>
  <si>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</si>
  <si>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</si>
  <si>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</si>
  <si>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</si>
  <si>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</si>
  <si>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</si>
  <si>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</si>
  <si>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</si>
  <si>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</si>
  <si>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</si>
  <si>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</si>
  <si>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</si>
  <si>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</si>
  <si>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</si>
  <si>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</si>
  <si>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</si>
  <si>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</si>
  <si>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</si>
  <si>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</si>
  <si>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</si>
  <si>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</si>
  <si>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</si>
  <si>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</si>
  <si>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</si>
  <si>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</si>
  <si>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</si>
  <si>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</si>
  <si>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</si>
  <si>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</si>
  <si>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</si>
  <si>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</si>
  <si>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</si>
  <si>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</si>
  <si>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</si>
  <si>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</si>
  <si>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</si>
  <si>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</si>
  <si>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</si>
  <si>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</si>
  <si>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</si>
  <si>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</si>
  <si>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</si>
  <si>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</si>
  <si>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</si>
  <si>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</si>
  <si>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</si>
  <si>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</si>
  <si>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</si>
  <si>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</si>
  <si>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</si>
  <si>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</si>
  <si>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</si>
  <si>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</si>
  <si>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</si>
  <si>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</si>
  <si>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</si>
  <si>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</si>
  <si>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</si>
  <si>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</si>
  <si>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</si>
  <si>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</si>
  <si>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</si>
  <si>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</si>
  <si>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</si>
  <si>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</si>
  <si>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</si>
  <si>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</si>
  <si>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</si>
  <si>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</si>
  <si>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</si>
  <si>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</si>
  <si>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</si>
  <si>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</si>
  <si>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</si>
  <si>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</si>
  <si>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</si>
  <si>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</si>
  <si>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</si>
  <si>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</si>
  <si>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</si>
  <si>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</si>
  <si>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</si>
  <si>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</si>
  <si>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</si>
  <si>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</si>
  <si>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</si>
  <si>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</si>
  <si>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</si>
  <si>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</si>
  <si>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</si>
  <si>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</si>
  <si>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</si>
  <si>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</si>
  <si>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</si>
  <si>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</si>
  <si>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</si>
  <si>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</si>
  <si>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</si>
  <si>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</si>
  <si>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</si>
  <si>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</si>
  <si>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</si>
  <si>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</si>
  <si>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</si>
  <si>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</si>
  <si>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</si>
  <si>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</si>
  <si>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</si>
  <si>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</si>
  <si>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</si>
  <si>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</si>
  <si>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</si>
  <si>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</si>
  <si>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</si>
  <si>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</si>
  <si>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</si>
  <si>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</si>
  <si>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</si>
  <si>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</si>
  <si>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</si>
  <si>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</si>
  <si>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</si>
  <si>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</si>
  <si>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</si>
  <si>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</si>
  <si>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</si>
  <si>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</si>
  <si>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</si>
  <si>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</si>
  <si>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</si>
  <si>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</si>
  <si>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</si>
  <si>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</si>
  <si>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</si>
  <si>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</si>
  <si>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</si>
  <si>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</si>
  <si>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</si>
  <si>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</si>
  <si>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</si>
  <si>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</si>
  <si>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</si>
  <si>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</si>
  <si>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</si>
  <si>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</si>
  <si>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</si>
  <si>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</si>
  <si>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</si>
  <si>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</si>
  <si>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</si>
  <si>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</si>
  <si>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</si>
  <si>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</si>
  <si>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</si>
  <si>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</si>
  <si>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</si>
  <si>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</si>
  <si>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</si>
  <si>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</si>
  <si>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</si>
  <si>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</si>
  <si>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</si>
  <si>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</si>
  <si>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</si>
  <si>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</si>
  <si>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</si>
  <si>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</si>
  <si>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</si>
  <si>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</si>
  <si>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</si>
  <si>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</si>
  <si>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</si>
  <si>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</si>
  <si>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</si>
  <si>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</si>
  <si>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</si>
  <si>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</si>
  <si>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</si>
  <si>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</si>
  <si>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</si>
  <si>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</si>
  <si>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</si>
  <si>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</si>
  <si>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</si>
  <si>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</si>
  <si>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</si>
  <si>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</si>
  <si>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</si>
  <si>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</si>
  <si>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</si>
  <si>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</si>
  <si>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</si>
  <si>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</si>
  <si>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</si>
  <si>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</si>
  <si>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</si>
  <si>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</si>
  <si>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</si>
  <si>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</si>
  <si>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</si>
  <si>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</si>
  <si>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</si>
  <si>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</si>
  <si>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</si>
  <si>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</si>
  <si>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</si>
  <si>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</si>
  <si>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</si>
  <si>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</si>
  <si>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</si>
  <si>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</si>
  <si>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</si>
  <si>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</si>
  <si>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</si>
  <si>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</si>
  <si>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</si>
  <si>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</si>
  <si>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</si>
  <si>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</si>
  <si>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</si>
  <si>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</si>
  <si>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</si>
  <si>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</si>
  <si>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</si>
  <si>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</si>
  <si>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</si>
  <si>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</si>
  <si>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</si>
  <si>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</si>
  <si>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</si>
  <si>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</si>
  <si>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</si>
  <si>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</si>
  <si>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</si>
  <si>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</si>
  <si>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</si>
  <si>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</si>
  <si>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</si>
  <si>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</si>
  <si>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</si>
  <si>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</si>
  <si>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</si>
  <si>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</si>
  <si>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</si>
  <si>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</si>
  <si>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</si>
  <si>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</si>
  <si>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</si>
  <si>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</si>
  <si>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</si>
  <si>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</si>
  <si>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</si>
  <si>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</si>
  <si>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</si>
  <si>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</si>
  <si>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</si>
  <si>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</si>
  <si>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</si>
  <si>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</si>
  <si>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</si>
  <si>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</si>
  <si>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</si>
  <si>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</si>
  <si>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</si>
  <si>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</si>
  <si>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</si>
  <si>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</si>
  <si>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</si>
  <si>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</si>
  <si>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</si>
  <si>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</si>
  <si>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</si>
  <si>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</si>
  <si>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</si>
  <si>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</si>
  <si>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</si>
  <si>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</si>
  <si>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</si>
  <si>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</si>
  <si>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</si>
  <si>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</si>
  <si>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</si>
  <si>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</si>
  <si>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</si>
  <si>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</si>
  <si>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</si>
  <si>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</si>
  <si>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</si>
  <si>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</si>
  <si>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</si>
  <si>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</si>
  <si>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</si>
  <si>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</si>
  <si>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</si>
  <si>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</si>
  <si>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</si>
  <si>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</si>
  <si>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</si>
  <si>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</si>
  <si>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</si>
  <si>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</si>
  <si>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</si>
  <si>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</si>
  <si>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</si>
  <si>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</si>
  <si>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</si>
  <si>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</si>
  <si>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</si>
  <si>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</si>
  <si>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</si>
  <si>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</si>
  <si>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</si>
  <si>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</si>
  <si>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</si>
  <si>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</si>
  <si>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</si>
  <si>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</si>
  <si>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</si>
  <si>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</si>
  <si>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</si>
  <si>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</si>
  <si>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</si>
  <si>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</si>
  <si>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</si>
  <si>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</si>
  <si>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</si>
  <si>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</si>
  <si>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</si>
  <si>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</si>
  <si>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</si>
  <si>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</si>
  <si>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</si>
  <si>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</si>
  <si>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</si>
  <si>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</si>
  <si>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</si>
  <si>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</si>
  <si>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</si>
  <si>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</si>
  <si>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</si>
  <si>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</si>
  <si>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</si>
  <si>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</si>
  <si>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</si>
  <si>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</si>
  <si>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</si>
  <si>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</si>
  <si>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</si>
  <si>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</si>
  <si>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</si>
  <si>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</si>
  <si>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</si>
  <si>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</si>
  <si>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</si>
  <si>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</si>
  <si>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</si>
  <si>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</si>
  <si>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</si>
  <si>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</si>
  <si>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</si>
  <si>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</si>
  <si>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</si>
  <si>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</si>
  <si>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</si>
  <si>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</si>
  <si>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</si>
  <si>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</si>
  <si>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</si>
  <si>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</si>
  <si>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</si>
  <si>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</si>
  <si>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</si>
  <si>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</si>
  <si>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</si>
  <si>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</si>
  <si>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</si>
  <si>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</si>
  <si>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</si>
  <si>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</si>
  <si>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</si>
  <si>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</si>
  <si>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</si>
  <si>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</si>
  <si>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</si>
  <si>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</si>
  <si>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</si>
  <si>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</si>
  <si>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</si>
  <si>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</si>
  <si>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</si>
  <si>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</si>
  <si>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</si>
  <si>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</si>
  <si>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</si>
  <si>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</si>
  <si>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</si>
  <si>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</si>
  <si>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</si>
  <si>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</si>
  <si>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</si>
  <si>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</si>
  <si>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</si>
  <si>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</si>
  <si>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</si>
  <si>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</si>
  <si>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</si>
  <si>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</si>
  <si>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</si>
  <si>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</si>
  <si>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</si>
  <si>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</si>
  <si>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</si>
  <si>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</si>
  <si>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</si>
  <si>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</si>
  <si>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</si>
  <si>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</si>
  <si>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</si>
  <si>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</si>
  <si>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</si>
  <si>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</si>
  <si>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</si>
  <si>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</si>
  <si>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</si>
  <si>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</si>
  <si>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</si>
  <si>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</si>
  <si>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</si>
  <si>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</si>
  <si>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</si>
  <si>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</si>
  <si>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</si>
  <si>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</si>
  <si>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</si>
  <si>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</si>
  <si>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</si>
  <si>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</si>
  <si>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</si>
  <si>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</si>
  <si>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</si>
  <si>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</si>
  <si>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</si>
  <si>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</si>
  <si>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</si>
  <si>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</si>
  <si>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</si>
  <si>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</si>
  <si>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</si>
  <si>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</si>
  <si>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</si>
  <si>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</si>
  <si>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</si>
  <si>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</si>
  <si>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</si>
  <si>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</si>
  <si>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</si>
  <si>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</si>
  <si>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</si>
  <si>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</si>
  <si>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</si>
  <si>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</si>
  <si>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</si>
  <si>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</si>
  <si>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</si>
  <si>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</si>
  <si>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</si>
  <si>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</si>
  <si>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</si>
  <si>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</si>
  <si>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</si>
  <si>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</si>
  <si>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</si>
  <si>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</si>
  <si>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</si>
  <si>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</si>
  <si>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</si>
  <si>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</si>
  <si>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</si>
  <si>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</si>
  <si>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</si>
  <si>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</si>
  <si>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</si>
  <si>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</si>
  <si>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</si>
  <si>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</si>
  <si>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</si>
  <si>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</si>
  <si>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</si>
  <si>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</si>
  <si>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</si>
  <si>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</si>
  <si>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</si>
  <si>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</si>
  <si>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</si>
  <si>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</si>
  <si>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</si>
  <si>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</si>
  <si>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</si>
  <si>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</si>
  <si>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</si>
  <si>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</si>
  <si>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</si>
  <si>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</si>
  <si>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</si>
  <si>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</si>
  <si>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</si>
  <si>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</si>
  <si>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</si>
  <si>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</si>
  <si>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</si>
  <si>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</si>
  <si>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</si>
  <si>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</si>
  <si>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</si>
  <si>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</si>
  <si>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</si>
  <si>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</si>
  <si>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</si>
  <si>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</si>
  <si>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</si>
  <si>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</si>
  <si>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</si>
  <si>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</si>
  <si>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</si>
  <si>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</si>
  <si>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</si>
  <si>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</si>
  <si>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</si>
  <si>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</si>
  <si>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</si>
  <si>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</si>
  <si>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</si>
  <si>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</si>
  <si>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</si>
  <si>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</si>
  <si>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</si>
  <si>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</si>
  <si>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</si>
  <si>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</si>
  <si>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</si>
  <si>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</si>
  <si>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</si>
  <si>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</si>
  <si>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</si>
  <si>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</si>
  <si>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</si>
  <si>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</si>
  <si>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</si>
  <si>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</si>
  <si>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</si>
  <si>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</si>
  <si>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</si>
  <si>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</si>
  <si>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</si>
  <si>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</si>
  <si>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</si>
  <si>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</si>
  <si>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</si>
  <si>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</si>
  <si>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</si>
  <si>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</si>
  <si>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</si>
  <si>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</si>
  <si>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</si>
  <si>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</si>
  <si>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</si>
  <si>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</si>
  <si>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</si>
  <si>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</si>
  <si>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</si>
  <si>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</si>
  <si>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</si>
  <si>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</si>
  <si>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</si>
  <si>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</si>
  <si>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</si>
  <si>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</si>
  <si>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</si>
  <si>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</si>
  <si>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</si>
  <si>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</si>
  <si>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</si>
  <si>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</si>
  <si>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</si>
  <si>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</si>
  <si>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</si>
  <si>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</si>
  <si>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</si>
  <si>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</si>
  <si>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</si>
  <si>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</si>
  <si>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</si>
  <si>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</si>
  <si>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</si>
  <si>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</si>
  <si>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</si>
  <si>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</si>
  <si>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</si>
  <si>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</si>
  <si>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</si>
  <si>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</si>
  <si>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</si>
  <si>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</si>
  <si>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</si>
  <si>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</si>
  <si>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</si>
  <si>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</si>
  <si>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</si>
  <si>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</si>
  <si>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</si>
  <si>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</si>
  <si>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</si>
  <si>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</si>
  <si>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</si>
  <si>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</si>
  <si>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</si>
  <si>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</si>
  <si>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</si>
  <si>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</si>
  <si>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</si>
  <si>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</si>
  <si>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</si>
  <si>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</si>
  <si>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</si>
  <si>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</si>
  <si>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</si>
  <si>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</si>
  <si>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</si>
  <si>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</si>
  <si>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</si>
  <si>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</si>
  <si>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</si>
  <si>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</si>
  <si>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</si>
  <si>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</si>
  <si>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</si>
  <si>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</si>
  <si>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</si>
  <si>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</si>
  <si>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</si>
  <si>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</si>
  <si>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</si>
  <si>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</si>
  <si>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</si>
  <si>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</si>
  <si>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</si>
  <si>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</si>
  <si>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</si>
  <si>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</si>
  <si>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</si>
  <si>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</si>
  <si>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</si>
  <si>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</si>
  <si>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</si>
  <si>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</si>
  <si>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</si>
  <si>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</si>
  <si>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</si>
  <si>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</si>
  <si>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</si>
  <si>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</si>
  <si>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</si>
  <si>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</si>
  <si>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</si>
  <si>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</si>
  <si>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</si>
  <si>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</si>
  <si>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</si>
  <si>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</si>
  <si>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</si>
  <si>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</si>
  <si>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</si>
  <si>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</si>
  <si>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</si>
  <si>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</si>
  <si>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</si>
  <si>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</si>
  <si>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</si>
  <si>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</si>
  <si>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</si>
  <si>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</si>
  <si>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</si>
  <si>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</si>
  <si>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</si>
  <si>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</si>
  <si>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</si>
  <si>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</si>
  <si>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</si>
  <si>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</si>
  <si>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</si>
  <si>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</si>
  <si>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</si>
  <si>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</si>
  <si>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</si>
  <si>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</si>
  <si>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</si>
  <si>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</si>
  <si>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</si>
  <si>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</si>
  <si>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</si>
  <si>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</si>
  <si>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</si>
  <si>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</si>
  <si>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</si>
  <si>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</si>
  <si>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</si>
  <si>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</si>
  <si>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</si>
  <si>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</si>
  <si>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</si>
  <si>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</si>
  <si>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</si>
  <si>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</si>
  <si>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</si>
  <si>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</si>
  <si>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</si>
  <si>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</si>
  <si>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</si>
  <si>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</si>
  <si>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</si>
  <si>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</si>
  <si>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</si>
  <si>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</si>
  <si>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</si>
  <si>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</si>
  <si>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</si>
  <si>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</si>
  <si>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</si>
  <si>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</si>
  <si>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</si>
  <si>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</si>
  <si>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</si>
  <si>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</si>
  <si>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</si>
  <si>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</si>
  <si>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</si>
  <si>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</si>
  <si>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</si>
  <si>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</si>
  <si>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</si>
  <si>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</si>
  <si>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</si>
  <si>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</si>
  <si>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</si>
  <si>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</si>
  <si>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</si>
  <si>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</si>
  <si>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</si>
  <si>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</si>
  <si>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</si>
  <si>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</si>
  <si>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</si>
  <si>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</si>
  <si>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</si>
  <si>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</si>
  <si>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</si>
  <si>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</si>
  <si>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</si>
  <si>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</si>
  <si>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</si>
  <si>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</si>
  <si>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</si>
  <si>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</si>
  <si>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</si>
  <si>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</si>
  <si>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</si>
  <si>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</si>
  <si>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</si>
  <si>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</si>
  <si>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</si>
  <si>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</si>
  <si>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</si>
  <si>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</si>
  <si>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</si>
  <si>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</si>
  <si>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</si>
  <si>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</si>
  <si>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</si>
  <si>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</si>
  <si>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</si>
  <si>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</si>
  <si>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</si>
  <si>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</si>
  <si>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</si>
  <si>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</si>
  <si>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</si>
  <si>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</si>
  <si>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</si>
  <si>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</si>
  <si>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</si>
  <si>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</si>
  <si>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</si>
  <si>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</si>
  <si>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</si>
  <si>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</si>
  <si>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</si>
  <si>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</si>
  <si>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</si>
  <si>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</si>
  <si>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</si>
  <si>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</si>
  <si>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</si>
  <si>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</si>
  <si>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</si>
  <si>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</si>
  <si>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</si>
  <si>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</si>
  <si>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</si>
  <si>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</si>
  <si>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</si>
  <si>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</si>
  <si>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</si>
  <si>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</si>
  <si>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</si>
  <si>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</si>
  <si>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</si>
  <si>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</si>
  <si>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</si>
  <si>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</si>
  <si>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</si>
  <si>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</si>
  <si>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</si>
  <si>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</si>
  <si>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</si>
  <si>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</si>
  <si>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</si>
  <si>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</si>
  <si>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</si>
  <si>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</si>
  <si>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</si>
  <si>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</si>
  <si>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</si>
  <si>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</si>
  <si>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</si>
  <si>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</si>
  <si>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</si>
  <si>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</si>
  <si>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</si>
  <si>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</si>
  <si>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</si>
  <si>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</si>
  <si>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</si>
  <si>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</si>
  <si>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</si>
  <si>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</si>
  <si>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</si>
  <si>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</si>
  <si>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</si>
  <si>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</si>
  <si>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</si>
  <si>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</si>
  <si>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</si>
  <si>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</si>
  <si>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</si>
  <si>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</si>
  <si>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</si>
  <si>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</si>
  <si>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</si>
  <si>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</si>
  <si>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</si>
  <si>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</si>
  <si>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</si>
  <si>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</si>
  <si>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</si>
  <si>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</si>
  <si>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</si>
  <si>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</si>
  <si>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</si>
  <si>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</si>
  <si>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</si>
  <si>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</si>
  <si>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</si>
  <si>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</si>
  <si>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</si>
  <si>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</si>
  <si>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</si>
  <si>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</si>
  <si>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</si>
  <si>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</si>
  <si>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</si>
  <si>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</si>
  <si>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</si>
  <si>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</si>
  <si>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</si>
  <si>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</si>
  <si>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</si>
  <si>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</si>
  <si>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</si>
  <si>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</si>
  <si>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</si>
  <si>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</si>
  <si>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</si>
  <si>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</si>
  <si>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</si>
  <si>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</si>
  <si>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</si>
  <si>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</si>
  <si>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</si>
  <si>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</si>
  <si>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</si>
  <si>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</si>
  <si>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</si>
  <si>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</si>
  <si>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</si>
  <si>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</si>
  <si>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</si>
  <si>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</si>
  <si>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</si>
  <si>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</si>
  <si>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</si>
  <si>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</si>
  <si>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</si>
  <si>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</si>
  <si>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</si>
  <si>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</si>
  <si>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</si>
  <si>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</si>
  <si>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</si>
  <si>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</si>
  <si>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</si>
  <si>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</si>
  <si>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</si>
  <si>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</si>
  <si>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</si>
  <si>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</si>
  <si>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</si>
  <si>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</si>
  <si>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</si>
  <si>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</si>
  <si>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</si>
  <si>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</si>
  <si>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</si>
  <si>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</si>
  <si>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</si>
  <si>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</si>
  <si>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</si>
  <si>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</si>
  <si>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</si>
  <si>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</si>
  <si>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</si>
  <si>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</si>
  <si>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</si>
  <si>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</si>
  <si>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</si>
  <si>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</si>
  <si>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</si>
  <si>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</si>
  <si>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</si>
  <si>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</si>
  <si>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</si>
  <si>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</si>
  <si>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</si>
  <si>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</si>
  <si>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</si>
  <si>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</si>
  <si>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</si>
  <si>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</si>
  <si>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</si>
  <si>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</si>
  <si>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</si>
  <si>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</si>
  <si>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</si>
  <si>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</si>
  <si>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</si>
  <si>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</si>
  <si>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</si>
  <si>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</si>
  <si>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</si>
  <si>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</si>
  <si>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</si>
  <si>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</si>
  <si>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</si>
  <si>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</si>
  <si>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</si>
  <si>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</si>
  <si>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</si>
  <si>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</si>
  <si>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</si>
  <si>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</si>
  <si>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</si>
  <si>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</si>
  <si>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</si>
  <si>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</si>
  <si>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</si>
  <si>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</si>
  <si>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</si>
  <si>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</si>
  <si>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</si>
  <si>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</si>
  <si>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</si>
  <si>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</si>
  <si>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</si>
  <si>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</si>
  <si>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</si>
  <si>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</si>
  <si>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</si>
  <si>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</si>
  <si>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</si>
  <si>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</si>
  <si>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</si>
  <si>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</si>
  <si>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</si>
  <si>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</si>
  <si>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</si>
  <si>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</si>
  <si>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</si>
  <si>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</si>
  <si>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</si>
  <si>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</si>
  <si>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</si>
  <si>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</si>
  <si>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</si>
  <si>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</si>
  <si>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</si>
  <si>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</si>
  <si>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</si>
  <si>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</si>
  <si>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</si>
  <si>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</si>
  <si>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</si>
  <si>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</si>
  <si>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</si>
  <si>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</si>
  <si>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</si>
  <si>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</si>
  <si>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</si>
  <si>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</si>
  <si>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</si>
  <si>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</si>
  <si>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</si>
  <si>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</si>
  <si>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</si>
  <si>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</si>
  <si>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</si>
  <si>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</si>
  <si>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</si>
  <si>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</si>
  <si>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</si>
  <si>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</si>
  <si>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</si>
  <si>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</si>
  <si>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</si>
  <si>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</si>
  <si>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</si>
  <si>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</si>
  <si>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</si>
  <si>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</si>
  <si>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</si>
  <si>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</si>
  <si>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</si>
  <si>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</si>
  <si>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</si>
  <si>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</si>
  <si>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</si>
  <si>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</si>
  <si>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</si>
  <si>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</si>
  <si>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</si>
  <si>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</si>
  <si>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</si>
  <si>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</si>
  <si>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</si>
  <si>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</si>
  <si>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</si>
  <si>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</si>
  <si>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</si>
  <si>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</si>
  <si>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</si>
  <si>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</si>
  <si>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</si>
  <si>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</si>
  <si>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</si>
  <si>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</si>
  <si>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</si>
  <si>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</si>
  <si>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</si>
  <si>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</si>
  <si>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</si>
  <si>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</si>
  <si>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</si>
  <si>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</si>
  <si>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</si>
  <si>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</si>
  <si>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</si>
  <si>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</si>
  <si>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</si>
  <si>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</si>
  <si>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</si>
  <si>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</si>
  <si>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</si>
  <si>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</si>
  <si>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</si>
  <si>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</si>
  <si>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</si>
  <si>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</si>
  <si>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</si>
  <si>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</si>
  <si>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</si>
  <si>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</si>
  <si>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</si>
  <si>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</si>
  <si>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</si>
  <si>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</si>
  <si>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</si>
  <si>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</si>
  <si>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</si>
  <si>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</si>
  <si>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</si>
  <si>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</si>
  <si>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</si>
  <si>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</si>
  <si>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</si>
  <si>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</si>
  <si>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</si>
  <si>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</si>
  <si>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</si>
  <si>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</si>
  <si>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</si>
  <si>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</si>
  <si>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</si>
  <si>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</si>
  <si>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</si>
  <si>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</si>
  <si>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</si>
  <si>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</si>
  <si>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</si>
  <si>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</si>
  <si>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</si>
  <si>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</si>
  <si>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</si>
  <si>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</si>
  <si>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</si>
  <si>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</si>
  <si>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</si>
  <si>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</si>
  <si>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</si>
  <si>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</si>
  <si>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</si>
  <si>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</si>
  <si>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</si>
  <si>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</si>
  <si>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</si>
  <si>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</si>
  <si>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</si>
  <si>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</si>
  <si>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</si>
  <si>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</si>
  <si>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</si>
  <si>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</si>
  <si>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</si>
  <si>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</si>
  <si>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</si>
  <si>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</si>
  <si>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</si>
  <si>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</si>
  <si>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</si>
  <si>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</si>
  <si>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</si>
  <si>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</si>
  <si>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</si>
  <si>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</si>
  <si>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</si>
  <si>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</si>
  <si>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</si>
  <si>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</si>
  <si>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</si>
  <si>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</si>
  <si>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</si>
  <si>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</si>
  <si>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</si>
  <si>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</si>
  <si>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</si>
  <si>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</si>
  <si>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</si>
  <si>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</si>
  <si>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</si>
  <si>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</si>
  <si>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</si>
  <si>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</si>
  <si>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</si>
  <si>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</si>
  <si>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</si>
  <si>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</si>
  <si>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</si>
  <si>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</si>
  <si>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</si>
  <si>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</si>
  <si>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</si>
  <si>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</si>
  <si>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</si>
  <si>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</si>
  <si>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</si>
  <si>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</si>
  <si>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</si>
  <si>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</si>
  <si>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</si>
  <si>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</si>
  <si>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</si>
  <si>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</si>
  <si>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</si>
  <si>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</si>
  <si>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</si>
  <si>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</si>
  <si>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</si>
  <si>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</si>
  <si>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</si>
  <si>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</si>
  <si>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</si>
  <si>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</si>
  <si>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</si>
  <si>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</si>
  <si>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</si>
  <si>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</si>
  <si>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</si>
  <si>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</si>
  <si>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</si>
  <si>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</si>
  <si>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</si>
  <si>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</si>
  <si>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</si>
  <si>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</si>
  <si>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</si>
  <si>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</si>
  <si>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</si>
  <si>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</si>
  <si>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</si>
  <si>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</si>
  <si>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</si>
  <si>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</si>
  <si>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</si>
  <si>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</si>
  <si>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</si>
  <si>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</si>
  <si>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</si>
  <si>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</si>
  <si>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</si>
  <si>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</si>
  <si>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</si>
  <si>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</si>
  <si>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</si>
  <si>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</si>
  <si>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</si>
  <si>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</si>
  <si>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</si>
  <si>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</si>
  <si>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</si>
  <si>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</si>
  <si>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</si>
  <si>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</si>
  <si>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</si>
  <si>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</si>
  <si>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</si>
  <si>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</si>
  <si>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</si>
  <si>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</si>
  <si>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</si>
  <si>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</si>
  <si>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</si>
  <si>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</si>
  <si>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</si>
  <si>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</si>
  <si>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</si>
  <si>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</si>
  <si>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</si>
  <si>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</si>
  <si>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</si>
  <si>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</si>
  <si>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</si>
  <si>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</si>
  <si>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</si>
  <si>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</si>
  <si>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</si>
  <si>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</si>
  <si>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</si>
  <si>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</si>
  <si>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</si>
  <si>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</si>
  <si>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</si>
  <si>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</si>
  <si>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</si>
  <si>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</si>
  <si>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</si>
  <si>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</si>
  <si>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</si>
  <si>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</si>
  <si>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</si>
  <si>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</si>
  <si>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</si>
  <si>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</si>
  <si>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</si>
  <si>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</si>
  <si>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</si>
  <si>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</si>
  <si>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</si>
  <si>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</si>
  <si>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</si>
  <si>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</si>
  <si>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</si>
  <si>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</si>
  <si>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</si>
  <si>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</si>
  <si>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</si>
  <si>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</si>
  <si>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</si>
  <si>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</si>
  <si>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</si>
  <si>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</si>
  <si>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</si>
  <si>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</si>
  <si>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</si>
  <si>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</si>
  <si>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</si>
  <si>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</si>
  <si>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</si>
  <si>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</si>
  <si>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</si>
  <si>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</si>
  <si>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</si>
  <si>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</si>
  <si>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</si>
  <si>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</si>
  <si>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</si>
  <si>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</si>
  <si>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</si>
  <si>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</si>
  <si>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</si>
  <si>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</si>
  <si>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</si>
  <si>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</si>
  <si>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</si>
  <si>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</si>
  <si>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</si>
  <si>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</si>
  <si>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</si>
  <si>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</si>
  <si>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</si>
  <si>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</si>
  <si>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</si>
  <si>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</si>
  <si>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</si>
  <si>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</si>
  <si>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</si>
  <si>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</si>
  <si>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</si>
  <si>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</si>
  <si>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</si>
  <si>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</si>
  <si>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</si>
  <si>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</si>
  <si>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</si>
  <si>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</si>
  <si>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</si>
  <si>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</si>
  <si>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</si>
  <si>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</si>
  <si>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</si>
  <si>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</si>
  <si>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</si>
  <si>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</si>
  <si>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</si>
  <si>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</si>
  <si>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</si>
  <si>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</si>
  <si>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</si>
  <si>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</si>
  <si>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</si>
  <si>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</si>
  <si>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</si>
  <si>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</si>
  <si>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</si>
  <si>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</si>
  <si>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</si>
  <si>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</si>
  <si>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</si>
  <si>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</si>
  <si>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</si>
  <si>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</si>
  <si>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</si>
  <si>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</si>
  <si>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</si>
  <si>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</si>
  <si>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</si>
  <si>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</si>
  <si>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</si>
  <si>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</si>
  <si>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</si>
  <si>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</si>
  <si>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</si>
  <si>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</si>
  <si>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</si>
  <si>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</si>
  <si>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</si>
  <si>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</si>
  <si>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</si>
  <si>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</si>
  <si>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</si>
  <si>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</si>
  <si>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</si>
  <si>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</si>
  <si>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</si>
  <si>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</si>
  <si>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</si>
  <si>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</si>
  <si>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</si>
  <si>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</si>
  <si>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</si>
  <si>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</si>
  <si>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</si>
  <si>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</si>
  <si>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</si>
  <si>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</si>
  <si>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</si>
  <si>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</si>
  <si>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</si>
  <si>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</si>
  <si>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</si>
  <si>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</si>
  <si>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</si>
  <si>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</si>
  <si>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</si>
  <si>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</si>
  <si>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</si>
  <si>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</si>
  <si>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</si>
  <si>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</si>
  <si>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</si>
  <si>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</si>
  <si>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</si>
  <si>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</si>
  <si>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</si>
  <si>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</si>
  <si>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</si>
  <si>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</si>
  <si>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</si>
  <si>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</si>
  <si>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</si>
  <si>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</si>
  <si>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</si>
  <si>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</si>
  <si>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</si>
  <si>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</si>
  <si>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</si>
  <si>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</si>
  <si>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</si>
  <si>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</si>
  <si>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</si>
  <si>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</si>
  <si>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</si>
  <si>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</si>
  <si>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</si>
  <si>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</si>
  <si>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</si>
  <si>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</si>
  <si>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</si>
  <si>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</si>
  <si>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</si>
  <si>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</si>
  <si>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</si>
  <si>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</si>
  <si>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</si>
  <si>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</si>
  <si>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</si>
  <si>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</si>
  <si>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</si>
  <si>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</si>
  <si>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</si>
  <si>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</si>
  <si>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</si>
  <si>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</si>
  <si>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</si>
  <si>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</si>
  <si>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</si>
  <si>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</si>
  <si>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</si>
  <si>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</si>
  <si>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</si>
  <si>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</si>
  <si>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</si>
  <si>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</si>
  <si>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</si>
  <si>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</si>
  <si>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</si>
  <si>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</si>
  <si>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</si>
  <si>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</si>
  <si>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</si>
  <si>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</si>
  <si>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</si>
  <si>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</si>
  <si>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</si>
  <si>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</si>
  <si>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</si>
  <si>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</si>
  <si>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</si>
  <si>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</si>
  <si>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</si>
  <si>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</si>
  <si>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</si>
  <si>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</si>
  <si>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</si>
  <si>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</si>
  <si>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</si>
  <si>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</si>
  <si>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</si>
  <si>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</si>
  <si>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</si>
  <si>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</si>
  <si>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</si>
  <si>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</si>
  <si>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</si>
  <si>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</si>
  <si>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</si>
  <si>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</si>
  <si>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</si>
  <si>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</si>
  <si>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</si>
  <si>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</si>
  <si>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</si>
  <si>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</si>
  <si>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</si>
  <si>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</si>
  <si>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</si>
  <si>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</si>
  <si>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</si>
  <si>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</si>
  <si>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</si>
  <si>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</si>
  <si>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</si>
  <si>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</si>
  <si>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</si>
  <si>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</si>
  <si>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</si>
  <si>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</si>
  <si>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</si>
  <si>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</si>
  <si>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</si>
  <si>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</si>
  <si>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</si>
  <si>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</si>
  <si>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</si>
  <si>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</si>
  <si>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</si>
  <si>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</si>
  <si>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</si>
  <si>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</si>
  <si>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</si>
  <si>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</si>
  <si>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</si>
  <si>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</si>
  <si>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</si>
  <si>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</si>
  <si>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</si>
  <si>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</si>
  <si>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</si>
  <si>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</si>
  <si>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</si>
  <si>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</si>
  <si>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</si>
  <si>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</si>
  <si>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</si>
  <si>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</si>
  <si>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</si>
  <si>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</si>
  <si>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</si>
  <si>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</si>
  <si>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</si>
  <si>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</si>
  <si>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</si>
  <si>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</si>
  <si>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</si>
  <si>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</si>
  <si>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</si>
  <si>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</si>
  <si>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</si>
  <si>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</si>
  <si>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</si>
  <si>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</si>
  <si>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</si>
  <si>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</si>
  <si>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</si>
  <si>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</si>
  <si>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</si>
  <si>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</si>
  <si>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</si>
  <si>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</si>
  <si>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</si>
  <si>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</si>
  <si>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</si>
  <si>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</si>
  <si>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</si>
  <si>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</si>
  <si>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</si>
  <si>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</si>
  <si>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</si>
  <si>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</si>
  <si>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</si>
  <si>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</si>
  <si>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</si>
  <si>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</si>
  <si>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</si>
  <si>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</si>
  <si>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</si>
  <si>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</si>
  <si>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</si>
  <si>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</si>
  <si>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</si>
  <si>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</si>
  <si>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</si>
  <si>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</si>
  <si>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</si>
  <si>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</si>
  <si>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</si>
  <si>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</si>
  <si>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</si>
  <si>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</si>
  <si>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</si>
  <si>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</si>
  <si>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</si>
  <si>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</si>
  <si>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</si>
  <si>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</si>
  <si>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</si>
  <si>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</si>
  <si>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</si>
  <si>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</si>
  <si>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</si>
  <si>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</si>
  <si>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</si>
  <si>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</si>
  <si>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</si>
  <si>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</si>
  <si>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</si>
  <si>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</si>
  <si>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</si>
  <si>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</si>
  <si>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</si>
  <si>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</si>
  <si>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</si>
  <si>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</si>
  <si>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</si>
  <si>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</si>
  <si>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</si>
  <si>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</si>
  <si>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</si>
  <si>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</si>
  <si>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</si>
  <si>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</si>
  <si>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</si>
  <si>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</si>
  <si>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</si>
  <si>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</si>
  <si>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</si>
  <si>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</si>
  <si>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</si>
  <si>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</si>
  <si>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</si>
  <si>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</si>
  <si>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</si>
  <si>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</si>
  <si>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</si>
  <si>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</si>
  <si>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</si>
  <si>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</si>
  <si>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</si>
  <si>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</si>
  <si>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</si>
  <si>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</si>
  <si>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</si>
  <si>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</si>
  <si>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</si>
  <si>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</si>
  <si>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</si>
  <si>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</si>
  <si>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</si>
  <si>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</si>
  <si>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</si>
  <si>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</si>
  <si>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</si>
  <si>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</si>
  <si>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</si>
  <si>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</si>
  <si>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</si>
  <si>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</si>
  <si>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</si>
  <si>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</si>
  <si>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</si>
  <si>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</si>
  <si>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</si>
  <si>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</si>
  <si>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</si>
  <si>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</si>
  <si>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</si>
  <si>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</si>
  <si>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</si>
  <si>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</si>
  <si>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</si>
  <si>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</si>
  <si>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</si>
  <si>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</si>
  <si>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</si>
  <si>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</si>
  <si>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</si>
  <si>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</si>
  <si>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</si>
  <si>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</si>
  <si>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</si>
  <si>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</si>
  <si>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</si>
  <si>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</si>
  <si>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</si>
  <si>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</si>
  <si>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</si>
  <si>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</si>
  <si>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</si>
  <si>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</si>
  <si>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</si>
  <si>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</si>
  <si>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</si>
  <si>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</si>
  <si>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</si>
  <si>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</si>
  <si>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</si>
  <si>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</si>
  <si>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</si>
  <si>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</si>
  <si>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</si>
  <si>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</si>
  <si>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</si>
  <si>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</si>
  <si>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</si>
  <si>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</si>
  <si>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</si>
  <si>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</si>
  <si>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</si>
  <si>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</si>
  <si>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</si>
  <si>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</si>
  <si>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</si>
  <si>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</si>
  <si>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</si>
  <si>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</si>
  <si>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</si>
  <si>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</si>
  <si>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</si>
  <si>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</si>
  <si>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</si>
  <si>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</si>
  <si>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</si>
  <si>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</si>
  <si>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</si>
  <si>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</si>
  <si>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</si>
  <si>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</si>
  <si>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</si>
  <si>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</si>
  <si>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</si>
  <si>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</si>
  <si>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</si>
  <si>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</si>
  <si>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</si>
  <si>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</si>
  <si>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</si>
  <si>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</si>
  <si>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</si>
  <si>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</si>
  <si>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</si>
  <si>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</si>
  <si>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</si>
  <si>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</si>
  <si>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</si>
  <si>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</si>
  <si>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</si>
  <si>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</si>
  <si>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</si>
  <si>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</si>
  <si>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</si>
  <si>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</si>
  <si>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</si>
  <si>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</si>
  <si>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</si>
  <si>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</si>
  <si>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</si>
  <si>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</si>
  <si>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</si>
  <si>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</si>
  <si>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</si>
  <si>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</si>
  <si>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</si>
  <si>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</si>
  <si>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</si>
  <si>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</si>
  <si>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</si>
  <si>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</si>
  <si>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</si>
  <si>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</si>
  <si>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</si>
  <si>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</si>
  <si>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</si>
  <si>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</si>
  <si>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</si>
  <si>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</si>
  <si>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</si>
  <si>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</si>
  <si>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</si>
  <si>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</si>
  <si>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</si>
  <si>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</si>
  <si>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</si>
  <si>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</si>
  <si>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</si>
  <si>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</si>
  <si>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</si>
  <si>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</si>
  <si>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</si>
  <si>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</si>
  <si>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</si>
  <si>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</si>
  <si>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</si>
  <si>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</si>
  <si>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</si>
  <si>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</si>
  <si>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</si>
  <si>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</si>
  <si>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</si>
  <si>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</si>
  <si>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</si>
  <si>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</si>
  <si>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</si>
  <si>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</si>
  <si>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</si>
  <si>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</si>
  <si>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</si>
  <si>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</si>
  <si>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</si>
  <si>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</si>
  <si>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</si>
  <si>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</si>
  <si>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</si>
  <si>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</si>
  <si>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</si>
  <si>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</si>
  <si>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</si>
  <si>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</si>
  <si>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</si>
  <si>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</si>
  <si>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</si>
  <si>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</si>
  <si>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</si>
  <si>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</si>
  <si>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</si>
  <si>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</si>
  <si>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</si>
  <si>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</si>
  <si>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</si>
  <si>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</si>
  <si>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</si>
  <si>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</si>
  <si>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</si>
  <si>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</si>
  <si>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</si>
  <si>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</si>
  <si>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</si>
  <si>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</si>
  <si>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</si>
  <si>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</si>
  <si>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</si>
  <si>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</si>
  <si>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</si>
  <si>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</si>
  <si>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</si>
  <si>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</si>
  <si>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</si>
  <si>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</si>
  <si>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</si>
  <si>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</si>
  <si>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</si>
  <si>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</si>
  <si>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</si>
  <si>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</si>
  <si>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</si>
  <si>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</si>
  <si>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</si>
  <si>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</si>
  <si>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</si>
  <si>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</si>
  <si>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</si>
  <si>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</si>
  <si>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</si>
  <si>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</si>
  <si>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</si>
  <si>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</si>
  <si>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</si>
  <si>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</si>
  <si>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</si>
  <si>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</si>
  <si>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</si>
  <si>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</si>
  <si>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</si>
  <si>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</si>
  <si>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</si>
  <si>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</si>
  <si>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</si>
  <si>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</si>
  <si>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</si>
  <si>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</si>
  <si>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</si>
  <si>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</si>
  <si>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</si>
  <si>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</si>
  <si>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</si>
  <si>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</si>
  <si>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</si>
  <si>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</si>
  <si>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</si>
  <si>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</si>
  <si>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</si>
  <si>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</si>
  <si>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</si>
  <si>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</si>
  <si>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</si>
  <si>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</si>
  <si>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</si>
  <si>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</si>
  <si>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</si>
  <si>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</si>
  <si>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</si>
  <si>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</si>
  <si>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</si>
  <si>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</si>
  <si>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</si>
  <si>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</si>
  <si>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</si>
  <si>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</si>
  <si>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</si>
  <si>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</si>
  <si>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</si>
  <si>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</si>
  <si>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</si>
  <si>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</si>
  <si>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</si>
  <si>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</si>
  <si>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</si>
  <si>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</si>
  <si>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</si>
  <si>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</si>
  <si>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</si>
  <si>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</si>
  <si>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</si>
  <si>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</si>
  <si>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</si>
  <si>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</si>
  <si>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</si>
  <si>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</si>
  <si>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</si>
  <si>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</si>
  <si>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</si>
  <si>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</si>
  <si>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</si>
  <si>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</si>
  <si>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</si>
  <si>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</si>
  <si>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</si>
  <si>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</si>
  <si>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</si>
  <si>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</si>
  <si>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</si>
  <si>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</si>
  <si>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</si>
  <si>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</si>
  <si>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</si>
  <si>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</si>
  <si>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</si>
  <si>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</si>
  <si>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</si>
  <si>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</si>
  <si>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</si>
  <si>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</si>
  <si>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</si>
  <si>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</si>
  <si>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</si>
  <si>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</si>
  <si>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</si>
  <si>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</si>
  <si>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</si>
  <si>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</si>
  <si>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</si>
  <si>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</si>
  <si>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</si>
  <si>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</si>
  <si>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</si>
  <si>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</si>
  <si>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</si>
  <si>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</si>
  <si>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</si>
  <si>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</si>
  <si>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</si>
  <si>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</si>
  <si>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</si>
  <si>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</si>
  <si>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</si>
  <si>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</si>
  <si>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</si>
  <si>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</si>
  <si>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</si>
  <si>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</si>
  <si>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</si>
  <si>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</si>
  <si>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</si>
  <si>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</si>
  <si>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</si>
  <si>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</si>
  <si>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</si>
  <si>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</si>
  <si>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</si>
  <si>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</si>
  <si>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</si>
  <si>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</si>
  <si>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</si>
  <si>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</si>
  <si>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</si>
  <si>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</si>
  <si>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</si>
  <si>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</si>
  <si>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</si>
  <si>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</si>
  <si>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</si>
  <si>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</si>
  <si>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</si>
  <si>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</si>
  <si>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</si>
  <si>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</si>
  <si>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</si>
  <si>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</si>
  <si>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</si>
  <si>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</si>
  <si>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</si>
  <si>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</si>
  <si>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</si>
  <si>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</si>
  <si>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</si>
  <si>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</si>
  <si>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</si>
  <si>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</si>
  <si>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</si>
  <si>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</si>
  <si>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</si>
  <si>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</si>
  <si>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</si>
  <si>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</si>
  <si>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</si>
  <si>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</si>
  <si>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</si>
  <si>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</si>
  <si>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</si>
  <si>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</si>
  <si>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</si>
  <si>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</si>
  <si>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</si>
  <si>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</si>
  <si>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</si>
  <si>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</si>
  <si>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</si>
  <si>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</si>
  <si>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</si>
  <si>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</si>
  <si>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</si>
  <si>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</si>
  <si>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</si>
  <si>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</si>
  <si>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</si>
  <si>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</si>
  <si>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</si>
  <si>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</si>
  <si>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</si>
  <si>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</si>
  <si>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</si>
  <si>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</si>
  <si>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</si>
  <si>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</si>
  <si>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</si>
  <si>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</si>
  <si>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</si>
  <si>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</si>
  <si>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</si>
  <si>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</si>
  <si>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</si>
  <si>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</si>
  <si>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</si>
  <si>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</si>
  <si>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</si>
  <si>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</si>
  <si>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</si>
  <si>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</si>
  <si>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</si>
  <si>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</si>
  <si>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</si>
  <si>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</si>
  <si>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</si>
  <si>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</si>
  <si>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</si>
  <si>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</si>
  <si>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</si>
  <si>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</si>
  <si>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</si>
  <si>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</si>
  <si>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</si>
  <si>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</si>
  <si>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</si>
  <si>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</si>
  <si>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</si>
  <si>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</si>
  <si>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</si>
  <si>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</si>
  <si>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</si>
  <si>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</si>
  <si>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</si>
  <si>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</si>
  <si>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</si>
  <si>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</si>
  <si>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</si>
  <si>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</si>
  <si>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</si>
  <si>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</si>
  <si>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</si>
  <si>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</si>
  <si>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</si>
  <si>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</si>
  <si>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</si>
  <si>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</si>
  <si>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</si>
  <si>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</si>
  <si>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</si>
  <si>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</si>
  <si>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</si>
  <si>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</si>
  <si>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</si>
  <si>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</si>
  <si>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</si>
  <si>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</si>
  <si>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</si>
  <si>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</si>
  <si>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</si>
  <si>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</si>
  <si>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</si>
  <si>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</si>
  <si>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</si>
  <si>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</si>
  <si>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</si>
  <si>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</si>
  <si>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</si>
  <si>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</si>
  <si>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</si>
  <si>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</si>
  <si>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</si>
  <si>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</si>
  <si>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</si>
  <si>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</si>
  <si>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</si>
  <si>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</si>
  <si>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</si>
  <si>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</si>
  <si>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</si>
  <si>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</si>
  <si>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</si>
  <si>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</si>
  <si>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</si>
  <si>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</si>
  <si>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</si>
  <si>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</si>
  <si>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</si>
  <si>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</si>
  <si>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</si>
  <si>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</si>
  <si>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</si>
  <si>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</si>
  <si>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</si>
  <si>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</si>
  <si>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</si>
  <si>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</si>
  <si>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</si>
  <si>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</si>
  <si>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</si>
  <si>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</si>
  <si>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</si>
  <si>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</si>
  <si>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</si>
  <si>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</si>
  <si>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</si>
  <si>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</si>
  <si>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</si>
  <si>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</si>
  <si>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</si>
  <si>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</si>
  <si>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</si>
  <si>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</si>
  <si>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</si>
  <si>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</si>
  <si>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</si>
  <si>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</si>
  <si>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</si>
  <si>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</si>
  <si>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</si>
  <si>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</si>
  <si>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</si>
  <si>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</si>
  <si>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</si>
  <si>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</si>
  <si>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</si>
  <si>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</si>
  <si>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</si>
  <si>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</si>
  <si>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</si>
  <si>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</si>
  <si>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</si>
  <si>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</si>
  <si>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</si>
  <si>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</si>
  <si>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</si>
  <si>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</si>
  <si>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</si>
  <si>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</si>
  <si>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</si>
  <si>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</si>
  <si>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</si>
  <si>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</si>
  <si>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</si>
  <si>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</si>
  <si>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</si>
  <si>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</si>
  <si>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</si>
  <si>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</si>
  <si>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</si>
  <si>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</si>
  <si>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</si>
  <si>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</si>
  <si>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</si>
  <si>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</si>
  <si>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</si>
  <si>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</si>
  <si>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</si>
  <si>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</si>
  <si>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</si>
  <si>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</si>
  <si>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</si>
  <si>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</si>
  <si>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</si>
  <si>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</si>
  <si>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</si>
  <si>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</si>
  <si>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</si>
  <si>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</si>
  <si>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</si>
  <si>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</si>
  <si>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</si>
  <si>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</si>
  <si>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</si>
  <si>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</si>
  <si>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</si>
  <si>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</si>
  <si>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</si>
  <si>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</si>
  <si>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</si>
  <si>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</si>
  <si>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</si>
  <si>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</si>
  <si>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</si>
  <si>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</si>
  <si>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</si>
  <si>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</si>
  <si>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</si>
  <si>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</si>
  <si>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</si>
  <si>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</si>
  <si>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</si>
  <si>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</si>
  <si>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</si>
  <si>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</si>
  <si>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</si>
  <si>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</si>
  <si>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</si>
  <si>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</si>
  <si>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</si>
  <si>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</si>
  <si>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</si>
  <si>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</si>
  <si>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</si>
  <si>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</si>
  <si>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</si>
  <si>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</si>
  <si>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</si>
  <si>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</si>
  <si>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</si>
  <si>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</si>
  <si>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</si>
  <si>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</si>
  <si>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</si>
  <si>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</si>
  <si>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</si>
  <si>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</si>
  <si>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</si>
  <si>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</si>
  <si>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</si>
  <si>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</si>
  <si>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</si>
  <si>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</si>
  <si>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</si>
  <si>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</si>
  <si>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</si>
  <si>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</si>
  <si>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</si>
  <si>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</si>
  <si>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</si>
  <si>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</si>
  <si>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</si>
  <si>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</si>
  <si>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</si>
  <si>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</si>
  <si>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</si>
  <si>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</si>
  <si>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</si>
  <si>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</si>
  <si>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</si>
  <si>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</si>
  <si>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</si>
  <si>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</si>
  <si>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</si>
  <si>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</si>
  <si>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</si>
  <si>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</si>
  <si>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</si>
  <si>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</si>
  <si>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</si>
  <si>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</si>
  <si>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</si>
  <si>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</si>
  <si>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</si>
  <si>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</si>
  <si>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</si>
  <si>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</si>
  <si>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</si>
  <si>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</si>
  <si>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</si>
  <si>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</si>
  <si>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</si>
  <si>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</si>
  <si>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</si>
  <si>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</si>
  <si>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</si>
  <si>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</si>
  <si>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</si>
  <si>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</si>
  <si>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</si>
  <si>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</si>
  <si>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</si>
  <si>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</si>
  <si>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</si>
  <si>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</si>
  <si>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</si>
  <si>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</si>
  <si>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</si>
  <si>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</si>
  <si>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</si>
  <si>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</si>
  <si>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</si>
  <si>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</si>
  <si>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</si>
  <si>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</si>
  <si>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</si>
  <si>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</si>
  <si>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</si>
  <si>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</si>
  <si>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</si>
  <si>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</si>
  <si>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</si>
  <si>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</si>
  <si>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</si>
  <si>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</si>
  <si>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</si>
  <si>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</si>
  <si>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</si>
  <si>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</si>
  <si>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</si>
  <si>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</si>
  <si>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</si>
  <si>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</si>
  <si>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</si>
  <si>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</si>
  <si>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</si>
  <si>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</si>
  <si>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</si>
  <si>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</si>
  <si>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</si>
  <si>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</si>
  <si>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</si>
  <si>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</si>
  <si>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</si>
  <si>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</si>
  <si>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</si>
  <si>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</si>
  <si>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</si>
  <si>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</si>
  <si>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</si>
  <si>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</si>
  <si>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</si>
  <si>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</si>
  <si>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</si>
  <si>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</si>
  <si>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</si>
  <si>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</si>
  <si>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</si>
  <si>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</si>
  <si>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</si>
  <si>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</si>
  <si>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</si>
  <si>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</si>
  <si>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</si>
  <si>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</si>
  <si>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</si>
  <si>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</si>
  <si>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</si>
  <si>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</si>
  <si>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</si>
  <si>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</si>
  <si>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</si>
  <si>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</si>
  <si>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</si>
  <si>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</si>
  <si>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</si>
  <si>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</si>
  <si>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</si>
  <si>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</si>
  <si>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</si>
  <si>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</si>
  <si>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</si>
  <si>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</si>
  <si>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</si>
  <si>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</si>
  <si>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</si>
  <si>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</si>
  <si>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</si>
  <si>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</si>
  <si>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</si>
  <si>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</si>
  <si>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</si>
  <si>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</si>
  <si>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</si>
  <si>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</si>
  <si>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</si>
  <si>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</si>
  <si>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</si>
  <si>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</si>
  <si>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</si>
  <si>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</si>
  <si>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</si>
  <si>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</si>
  <si>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</si>
  <si>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</si>
  <si>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</si>
  <si>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</si>
  <si>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</si>
  <si>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</si>
  <si>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</si>
  <si>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</si>
  <si>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</si>
  <si>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</si>
  <si>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</si>
  <si>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</si>
  <si>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</si>
  <si>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</si>
  <si>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</si>
  <si>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</si>
  <si>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</si>
  <si>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</si>
  <si>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</si>
  <si>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</si>
  <si>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</si>
  <si>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</si>
  <si>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</si>
  <si>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</si>
  <si>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</si>
  <si>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</si>
  <si>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</si>
  <si>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</si>
  <si>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</si>
  <si>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</si>
  <si>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</si>
  <si>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</si>
  <si>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</si>
  <si>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</si>
  <si>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</si>
  <si>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</si>
  <si>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</si>
  <si>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</si>
  <si>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</si>
  <si>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</si>
  <si>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</si>
  <si>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</si>
  <si>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</si>
  <si>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</si>
  <si>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</si>
  <si>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</si>
  <si>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</si>
  <si>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</si>
  <si>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</si>
  <si>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</si>
  <si>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</si>
  <si>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</si>
  <si>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</si>
  <si>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</si>
  <si>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</si>
  <si>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</si>
  <si>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</si>
  <si>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</si>
  <si>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</si>
  <si>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</si>
  <si>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</si>
  <si>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</si>
  <si>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</si>
  <si>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</si>
  <si>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</si>
  <si>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</si>
  <si>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</si>
  <si>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</si>
  <si>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</si>
  <si>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</si>
  <si>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</si>
  <si>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</si>
  <si>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</si>
  <si>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</si>
  <si>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</si>
  <si>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</si>
  <si>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</si>
  <si>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</si>
  <si>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</si>
  <si>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</si>
  <si>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</si>
  <si>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</si>
  <si>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</si>
  <si>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</si>
  <si>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</si>
  <si>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</si>
  <si>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</si>
  <si>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</si>
  <si>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</si>
  <si>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</si>
  <si>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</si>
  <si>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</si>
  <si>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</si>
  <si>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</si>
  <si>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</si>
  <si>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</si>
  <si>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</si>
  <si>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</si>
  <si>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</si>
  <si>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</si>
  <si>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</si>
  <si>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</si>
  <si>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</si>
  <si>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</si>
  <si>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</si>
  <si>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</si>
  <si>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</si>
  <si>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</si>
  <si>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</si>
  <si>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</si>
  <si>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</si>
  <si>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</si>
  <si>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</si>
  <si>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</si>
  <si>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</si>
  <si>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</si>
  <si>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</si>
  <si>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</si>
  <si>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</si>
  <si>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</si>
  <si>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</si>
  <si>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</si>
  <si>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</si>
  <si>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</si>
  <si>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</si>
  <si>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</si>
  <si>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</si>
  <si>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</si>
  <si>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</si>
  <si>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</si>
  <si>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</si>
  <si>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</si>
  <si>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</si>
  <si>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</si>
  <si>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</si>
  <si>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</si>
  <si>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</si>
  <si>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</si>
  <si>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</si>
  <si>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</si>
  <si>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</si>
  <si>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</si>
  <si>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</si>
  <si>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</si>
  <si>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</si>
  <si>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</si>
  <si>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</si>
  <si>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</si>
  <si>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</si>
  <si>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</si>
  <si>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</si>
  <si>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</si>
  <si>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</si>
  <si>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</si>
  <si>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</si>
  <si>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</si>
  <si>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</si>
  <si>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</si>
  <si>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</si>
  <si>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</si>
  <si>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</si>
  <si>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</si>
  <si>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</si>
  <si>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</si>
  <si>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</si>
  <si>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</si>
  <si>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</si>
  <si>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</si>
  <si>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</si>
  <si>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</si>
  <si>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</si>
  <si>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</si>
  <si>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</si>
  <si>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</si>
  <si>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</si>
  <si>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</si>
  <si>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</si>
  <si>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</si>
  <si>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</si>
  <si>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</si>
  <si>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</si>
  <si>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</si>
  <si>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</si>
  <si>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</si>
  <si>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</si>
  <si>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</si>
  <si>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</si>
  <si>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</si>
  <si>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</si>
  <si>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</si>
  <si>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</si>
  <si>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</si>
  <si>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</si>
  <si>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</si>
  <si>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</si>
  <si>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</si>
  <si>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</si>
  <si>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</si>
  <si>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</si>
  <si>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</si>
  <si>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</si>
  <si>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</si>
  <si>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</si>
  <si>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</si>
  <si>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</si>
  <si>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</si>
  <si>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</si>
  <si>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</si>
  <si>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</si>
  <si>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</si>
  <si>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</si>
  <si>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</si>
  <si>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</si>
  <si>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</si>
  <si>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</si>
  <si>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</si>
  <si>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</si>
  <si>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</si>
  <si>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</si>
  <si>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</si>
  <si>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</si>
  <si>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</si>
  <si>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</si>
  <si>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</si>
  <si>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</si>
  <si>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</si>
  <si>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</si>
  <si>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</si>
  <si>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</si>
  <si>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</si>
  <si>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</si>
  <si>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</si>
  <si>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</si>
  <si>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</si>
  <si>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</si>
  <si>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</si>
  <si>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</si>
  <si>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</si>
  <si>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</si>
  <si>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</si>
  <si>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</si>
  <si>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</si>
  <si>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</si>
  <si>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</si>
  <si>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</si>
  <si>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</si>
  <si>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</si>
  <si>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</si>
  <si>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</si>
  <si>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</si>
  <si>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</si>
  <si>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</si>
  <si>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</si>
  <si>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</si>
  <si>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</si>
  <si>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</si>
  <si>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</si>
  <si>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</si>
  <si>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</si>
  <si>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</si>
  <si>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</si>
  <si>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</si>
  <si>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</si>
  <si>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</si>
  <si>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</si>
  <si>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</si>
  <si>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</si>
  <si>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</si>
  <si>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</si>
  <si>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</si>
  <si>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</si>
  <si>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</si>
  <si>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</si>
  <si>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</si>
  <si>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</si>
  <si>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</si>
  <si>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</si>
  <si>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</si>
  <si>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</si>
  <si>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</si>
  <si>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</si>
  <si>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</si>
  <si>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</si>
  <si>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</si>
  <si>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</si>
  <si>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</si>
  <si>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</si>
  <si>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</si>
  <si>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</si>
  <si>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</si>
  <si>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</si>
  <si>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</si>
  <si>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</si>
  <si>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</si>
  <si>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</si>
  <si>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</si>
  <si>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</si>
  <si>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</si>
  <si>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</si>
  <si>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</si>
  <si>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</si>
  <si>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</si>
  <si>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</si>
  <si>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</si>
  <si>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</si>
  <si>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</si>
  <si>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</si>
  <si>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</si>
  <si>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</si>
  <si>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</si>
  <si>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</si>
  <si>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</si>
  <si>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</si>
  <si>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</si>
  <si>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</si>
  <si>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</si>
  <si>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</si>
  <si>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</si>
  <si>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</si>
  <si>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</si>
  <si>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</si>
  <si>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</si>
  <si>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</si>
  <si>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</si>
  <si>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</si>
  <si>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</si>
  <si>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</si>
  <si>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</si>
  <si>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</si>
  <si>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</si>
  <si>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</si>
  <si>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</si>
  <si>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</si>
  <si>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</si>
  <si>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</si>
  <si>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</si>
  <si>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</si>
  <si>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</si>
  <si>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</si>
  <si>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</si>
  <si>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</si>
  <si>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</si>
  <si>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</si>
  <si>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</si>
  <si>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</si>
  <si>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</si>
  <si>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</si>
  <si>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</si>
  <si>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</si>
  <si>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</si>
  <si>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</si>
  <si>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</si>
  <si>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</si>
  <si>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</si>
  <si>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</si>
  <si>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</si>
  <si>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</si>
  <si>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</si>
  <si>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</si>
  <si>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</si>
  <si>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</si>
  <si>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</si>
  <si>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</si>
  <si>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</si>
  <si>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</si>
  <si>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</si>
  <si>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</si>
  <si>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</si>
  <si>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</si>
  <si>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</si>
  <si>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</si>
  <si>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</si>
  <si>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</si>
  <si>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</si>
  <si>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</si>
  <si>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</si>
  <si>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</si>
  <si>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</si>
  <si>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</si>
  <si>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</si>
  <si>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</si>
  <si>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</si>
  <si>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</si>
  <si>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</si>
  <si>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</si>
  <si>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</si>
  <si>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</si>
  <si>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</si>
  <si>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</si>
  <si>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</si>
  <si>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</si>
  <si>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</si>
  <si>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</si>
  <si>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</si>
  <si>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</si>
  <si>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</si>
  <si>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</si>
  <si>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</si>
  <si>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</si>
  <si>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</si>
  <si>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</si>
  <si>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</si>
  <si>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</si>
  <si>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</si>
  <si>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</si>
  <si>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</si>
  <si>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</si>
  <si>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</si>
  <si>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</si>
  <si>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</si>
  <si>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</si>
  <si>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</si>
  <si>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</si>
  <si>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</si>
  <si>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</si>
  <si>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</si>
  <si>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</si>
  <si>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</si>
  <si>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</si>
  <si>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</si>
  <si>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</si>
  <si>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</si>
  <si>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</si>
  <si>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</si>
  <si>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</si>
  <si>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</si>
  <si>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</si>
  <si>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</si>
  <si>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</si>
  <si>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</si>
  <si>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</si>
  <si>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</si>
  <si>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</si>
  <si>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</si>
  <si>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</si>
  <si>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</si>
  <si>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</si>
  <si>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</si>
  <si>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</si>
  <si>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</si>
  <si>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</si>
  <si>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</si>
  <si>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</si>
  <si>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</si>
  <si>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</si>
  <si>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</si>
  <si>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</si>
  <si>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</si>
  <si>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</si>
  <si>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</si>
  <si>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</si>
  <si>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</si>
  <si>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</si>
  <si>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</si>
  <si>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</si>
  <si>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</si>
  <si>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</si>
  <si>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</si>
  <si>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</si>
  <si>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</si>
  <si>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</si>
  <si>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</si>
  <si>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</si>
  <si>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</si>
  <si>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</si>
  <si>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</si>
  <si>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</si>
  <si>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</si>
  <si>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</si>
  <si>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</si>
  <si>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</si>
  <si>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</si>
  <si>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</si>
  <si>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</si>
  <si>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</si>
  <si>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</si>
  <si>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</si>
  <si>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</si>
  <si>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</si>
  <si>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</si>
  <si>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</si>
  <si>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</si>
  <si>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</si>
  <si>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</si>
  <si>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</si>
  <si>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</si>
  <si>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</si>
  <si>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</si>
  <si>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</si>
  <si>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</si>
  <si>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</si>
  <si>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</si>
  <si>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</si>
  <si>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</si>
  <si>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</si>
  <si>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</si>
  <si>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</si>
  <si>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</si>
  <si>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</si>
  <si>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</si>
  <si>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</si>
  <si>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</si>
  <si>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</si>
  <si>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</si>
  <si>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</si>
  <si>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</si>
  <si>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</si>
  <si>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</si>
  <si>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</si>
  <si>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</si>
  <si>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</si>
  <si>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</si>
  <si>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</si>
  <si>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</si>
  <si>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</si>
  <si>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</si>
  <si>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</si>
  <si>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</si>
  <si>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</si>
  <si>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</si>
  <si>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</si>
  <si>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</si>
  <si>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</si>
  <si>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</si>
  <si>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</si>
  <si>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</si>
  <si>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</si>
  <si>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</si>
  <si>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</si>
  <si>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</si>
  <si>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</si>
  <si>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</si>
  <si>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</si>
  <si>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</si>
  <si>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</si>
  <si>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</si>
  <si>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</si>
  <si>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</si>
  <si>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</si>
  <si>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</si>
  <si>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</si>
  <si>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</si>
  <si>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</si>
  <si>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</si>
  <si>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</si>
  <si>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</si>
  <si>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</si>
  <si>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</si>
  <si>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</si>
  <si>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</si>
  <si>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</si>
  <si>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</si>
  <si>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</si>
  <si>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</si>
  <si>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</si>
  <si>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</si>
  <si>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</si>
  <si>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</si>
  <si>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</si>
  <si>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</si>
  <si>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</si>
  <si>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</si>
  <si>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</si>
  <si>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</si>
  <si>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</si>
  <si>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</si>
  <si>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</si>
  <si>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</si>
  <si>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</si>
  <si>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</si>
  <si>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</si>
  <si>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</si>
  <si>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</si>
  <si>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</si>
  <si>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</si>
  <si>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</si>
  <si>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</si>
  <si>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</si>
  <si>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</si>
  <si>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</si>
  <si>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</si>
  <si>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</si>
  <si>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</si>
  <si>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</si>
  <si>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</si>
  <si>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</si>
  <si>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</si>
  <si>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</si>
  <si>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</si>
  <si>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</si>
  <si>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</si>
  <si>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</si>
  <si>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</si>
  <si>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</si>
  <si>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</si>
  <si>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</si>
  <si>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</si>
  <si>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</si>
  <si>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</si>
  <si>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</si>
  <si>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</si>
  <si>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</si>
  <si>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</si>
  <si>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</si>
  <si>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</si>
  <si>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</si>
  <si>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</si>
  <si>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</si>
  <si>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</si>
  <si>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</si>
  <si>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</si>
  <si>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</si>
  <si>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</si>
  <si>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</si>
  <si>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</si>
  <si>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</si>
  <si>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</si>
  <si>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</si>
  <si>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</si>
  <si>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</si>
  <si>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</si>
  <si>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</si>
  <si>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</si>
  <si>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</si>
  <si>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</si>
  <si>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</si>
  <si>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</si>
  <si>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</si>
  <si>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</si>
  <si>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</si>
  <si>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</si>
  <si>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</si>
  <si>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</si>
  <si>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</si>
  <si>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</si>
  <si>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</si>
  <si>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</si>
  <si>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</si>
  <si>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</si>
  <si>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</si>
  <si>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</si>
  <si>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</si>
  <si>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</si>
  <si>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</si>
  <si>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</si>
  <si>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</si>
  <si>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</si>
  <si>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</si>
  <si>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</si>
  <si>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</si>
  <si>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</si>
  <si>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</si>
  <si>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</si>
  <si>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</si>
  <si>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</si>
  <si>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</si>
  <si>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</si>
  <si>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</si>
  <si>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</si>
  <si>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</si>
  <si>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</si>
  <si>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</si>
  <si>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</si>
  <si>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</si>
  <si>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</si>
  <si>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</si>
  <si>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</si>
  <si>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</si>
  <si>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</si>
  <si>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</si>
  <si>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</si>
  <si>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</si>
  <si>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</si>
  <si>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</si>
  <si>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</si>
  <si>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</si>
  <si>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</si>
  <si>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</si>
  <si>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</si>
  <si>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</si>
  <si>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</si>
  <si>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</si>
  <si>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</si>
  <si>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</si>
  <si>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</si>
  <si>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</si>
  <si>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</si>
  <si>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</si>
  <si>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</si>
  <si>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</si>
  <si>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</si>
  <si>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</si>
  <si>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</si>
  <si>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</si>
  <si>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</si>
  <si>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</si>
  <si>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</si>
  <si>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</si>
  <si>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</si>
  <si>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</si>
  <si>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</si>
  <si>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</si>
  <si>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</si>
  <si>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</si>
  <si>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</si>
  <si>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</si>
  <si>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</si>
  <si>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</si>
  <si>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</si>
  <si>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</si>
  <si>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</si>
  <si>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</si>
  <si>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</si>
  <si>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</si>
  <si>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</si>
  <si>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</si>
  <si>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</si>
  <si>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</si>
  <si>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</si>
  <si>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</si>
  <si>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</si>
  <si>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</si>
  <si>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</si>
  <si>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</si>
  <si>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</si>
  <si>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</si>
  <si>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</si>
  <si>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</si>
  <si>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</si>
  <si>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</si>
  <si>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</si>
  <si>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</si>
  <si>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</si>
  <si>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</si>
  <si>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</si>
  <si>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</si>
  <si>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</si>
  <si>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</si>
  <si>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</si>
  <si>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</si>
  <si>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</si>
  <si>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</si>
  <si>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</si>
  <si>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</si>
  <si>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</si>
  <si>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</si>
  <si>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</si>
  <si>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</si>
  <si>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</si>
  <si>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</si>
  <si>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</si>
  <si>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</si>
  <si>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</si>
  <si>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</si>
  <si>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</si>
  <si>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</si>
  <si>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</si>
  <si>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</si>
  <si>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</si>
  <si>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</si>
  <si>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</si>
  <si>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</si>
  <si>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</si>
  <si>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</si>
  <si>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</si>
  <si>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</si>
  <si>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</si>
  <si>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</si>
  <si>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</si>
  <si>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</si>
  <si>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</si>
  <si>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</si>
  <si>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</si>
  <si>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</si>
  <si>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</si>
  <si>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</si>
  <si>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</si>
  <si>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</si>
  <si>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</si>
  <si>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</si>
  <si>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</si>
  <si>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</si>
  <si>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</si>
  <si>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</si>
  <si>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</si>
  <si>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</si>
  <si>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</si>
  <si>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</si>
  <si>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</si>
  <si>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</si>
  <si>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</si>
  <si>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</si>
  <si>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</si>
  <si>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</si>
  <si>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</si>
  <si>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</si>
  <si>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</si>
  <si>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</si>
  <si>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</si>
  <si>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</si>
  <si>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</si>
  <si>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</si>
  <si>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</si>
  <si>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</si>
  <si>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</si>
  <si>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</si>
  <si>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</si>
  <si>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</si>
  <si>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</si>
  <si>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</si>
  <si>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</si>
  <si>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</si>
  <si>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</si>
  <si>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</si>
  <si>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</si>
  <si>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</si>
  <si>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</si>
  <si>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</si>
  <si>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</si>
  <si>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</si>
  <si>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</si>
  <si>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</si>
  <si>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</si>
  <si>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</si>
  <si>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</si>
  <si>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</si>
  <si>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</si>
  <si>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</si>
  <si>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</si>
  <si>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</si>
  <si>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</si>
  <si>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</si>
  <si>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</si>
  <si>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</si>
  <si>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</si>
  <si>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</si>
  <si>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</si>
  <si>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</si>
  <si>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</si>
  <si>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</si>
  <si>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</si>
  <si>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</si>
  <si>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</si>
  <si>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</si>
  <si>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</si>
  <si>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</si>
  <si>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</si>
  <si>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</si>
  <si>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</si>
  <si>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</si>
  <si>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</si>
  <si>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</si>
  <si>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</si>
  <si>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</si>
  <si>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</si>
  <si>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</si>
  <si>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</si>
  <si>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</si>
  <si>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</si>
  <si>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</si>
  <si>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</si>
  <si>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</si>
  <si>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</si>
  <si>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</si>
  <si>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</si>
  <si>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</si>
  <si>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</si>
  <si>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</si>
  <si>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</si>
  <si>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</si>
  <si>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</si>
  <si>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</si>
  <si>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</si>
  <si>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</si>
  <si>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</si>
  <si>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</si>
  <si>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</si>
  <si>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</si>
  <si>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</si>
  <si>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</si>
  <si>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</si>
  <si>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</si>
  <si>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</si>
  <si>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</si>
  <si>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</si>
  <si>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</si>
  <si>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</si>
  <si>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</si>
  <si>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</si>
  <si>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</si>
  <si>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</si>
  <si>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</si>
  <si>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</si>
  <si>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</si>
  <si>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</si>
  <si>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</si>
  <si>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</si>
  <si>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</si>
  <si>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</si>
  <si>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</si>
  <si>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</si>
  <si>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</si>
  <si>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</si>
  <si>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</si>
  <si>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</si>
  <si>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</si>
  <si>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</si>
  <si>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</si>
  <si>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</si>
  <si>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</si>
  <si>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</si>
  <si>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</si>
  <si>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</si>
  <si>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</si>
  <si>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</si>
  <si>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</si>
  <si>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</si>
  <si>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</si>
  <si>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</si>
  <si>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</si>
  <si>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</si>
  <si>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</si>
  <si>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</si>
  <si>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</si>
  <si>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</si>
  <si>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</si>
  <si>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</si>
  <si>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</si>
  <si>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</si>
  <si>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</si>
  <si>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</si>
  <si>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</si>
  <si>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</si>
  <si>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</si>
  <si>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</si>
  <si>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</si>
  <si>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</si>
  <si>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</si>
  <si>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</si>
  <si>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</si>
  <si>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</si>
  <si>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</si>
  <si>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</si>
  <si>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</si>
  <si>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</si>
  <si>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</si>
  <si>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</si>
  <si>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</si>
  <si>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</si>
  <si>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</si>
  <si>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</si>
  <si>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</si>
  <si>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</si>
  <si>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</si>
  <si>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</si>
  <si>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</si>
  <si>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</si>
  <si>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</si>
  <si>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</si>
  <si>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</si>
  <si>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</si>
  <si>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</si>
  <si>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</si>
  <si>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</si>
  <si>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</si>
  <si>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</si>
  <si>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</si>
  <si>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</si>
  <si>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</si>
  <si>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</si>
  <si>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</si>
  <si>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</si>
  <si>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</si>
  <si>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</si>
  <si>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</si>
  <si>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</si>
  <si>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</si>
  <si>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</si>
  <si>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</si>
  <si>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</si>
  <si>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</si>
  <si>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</si>
  <si>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</si>
  <si>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</si>
  <si>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</si>
  <si>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</si>
  <si>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</si>
  <si>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</si>
  <si>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</si>
  <si>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</si>
  <si>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</si>
  <si>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</si>
  <si>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</si>
  <si>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</si>
  <si>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</si>
  <si>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</si>
  <si>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</si>
  <si>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</si>
  <si>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</si>
  <si>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</si>
  <si>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</si>
  <si>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</si>
  <si>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</si>
  <si>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</si>
  <si>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</si>
  <si>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</si>
  <si>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</si>
  <si>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</si>
  <si>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</si>
  <si>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</si>
  <si>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</si>
  <si>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</si>
  <si>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</si>
  <si>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</si>
  <si>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</si>
  <si>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</si>
  <si>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</si>
  <si>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</si>
  <si>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</si>
  <si>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</si>
  <si>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</si>
  <si>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</si>
  <si>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</si>
  <si>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</si>
  <si>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</si>
  <si>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</si>
  <si>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</si>
  <si>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</si>
  <si>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</si>
  <si>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</si>
  <si>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</si>
  <si>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</si>
  <si>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</si>
  <si>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</si>
  <si>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</si>
  <si>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</si>
  <si>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</si>
  <si>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</si>
  <si>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</si>
  <si>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</si>
  <si>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</si>
  <si>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</si>
  <si>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</si>
  <si>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</si>
  <si>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</si>
  <si>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</si>
  <si>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</si>
  <si>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</si>
  <si>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</si>
  <si>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</si>
  <si>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</si>
  <si>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</si>
  <si>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</si>
  <si>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</si>
  <si>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</si>
  <si>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</si>
  <si>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</si>
  <si>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</si>
  <si>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</si>
  <si>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</si>
  <si>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</si>
  <si>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</si>
  <si>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</si>
  <si>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</si>
  <si>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</si>
  <si>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</si>
  <si>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</si>
  <si>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</si>
  <si>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</si>
  <si>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</si>
  <si>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</si>
  <si>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</si>
  <si>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</si>
  <si>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</si>
  <si>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</si>
  <si>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</si>
  <si>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</si>
  <si>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</si>
  <si>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</si>
  <si>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</si>
  <si>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</si>
  <si>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</si>
  <si>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</si>
  <si>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</si>
  <si>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</si>
  <si>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</si>
  <si>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</si>
  <si>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</si>
  <si>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</si>
  <si>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</si>
  <si>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</si>
  <si>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</si>
  <si>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</si>
  <si>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</si>
  <si>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</si>
  <si>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</si>
  <si>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</si>
  <si>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</si>
  <si>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</si>
  <si>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</si>
  <si>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</si>
  <si>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</si>
  <si>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</si>
  <si>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</si>
  <si>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</si>
  <si>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</si>
  <si>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</si>
  <si>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</si>
  <si>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</si>
  <si>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</si>
  <si>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</si>
  <si>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</si>
  <si>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</si>
  <si>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</si>
  <si>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</si>
  <si>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</si>
  <si>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</si>
  <si>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</si>
  <si>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</si>
  <si>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</si>
  <si>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</si>
  <si>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</si>
  <si>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</si>
  <si>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</si>
  <si>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</si>
  <si>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</si>
  <si>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</si>
  <si>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</si>
  <si>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</si>
  <si>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</si>
  <si>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</si>
  <si>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</si>
  <si>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</si>
  <si>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</si>
  <si>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</si>
  <si>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</si>
  <si>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</si>
  <si>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</si>
  <si>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</si>
  <si>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</si>
  <si>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</si>
  <si>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</si>
  <si>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</si>
  <si>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</si>
  <si>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</si>
  <si>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</si>
  <si>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</si>
  <si>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</si>
  <si>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</si>
  <si>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</si>
  <si>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</si>
  <si>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</si>
  <si>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</si>
  <si>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</si>
  <si>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</si>
  <si>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</si>
  <si>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</si>
  <si>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</si>
  <si>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</si>
  <si>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</si>
  <si>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</si>
  <si>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</si>
  <si>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</si>
  <si>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</si>
  <si>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</si>
  <si>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</si>
  <si>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</si>
  <si>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</si>
  <si>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</si>
  <si>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</si>
  <si>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</si>
  <si>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</si>
  <si>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</si>
  <si>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</si>
  <si>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</si>
  <si>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</si>
  <si>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</si>
  <si>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</si>
  <si>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</si>
  <si>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</si>
  <si>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</si>
  <si>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</si>
  <si>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</si>
  <si>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</si>
  <si>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</si>
  <si>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</si>
  <si>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</si>
  <si>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</si>
  <si>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</si>
  <si>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</si>
  <si>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</si>
  <si>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</si>
  <si>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</si>
  <si>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</si>
  <si>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</si>
  <si>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</si>
  <si>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</si>
  <si>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</si>
  <si>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</si>
  <si>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</si>
  <si>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</si>
  <si>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</si>
  <si>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</si>
  <si>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</si>
  <si>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</si>
  <si>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</si>
  <si>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</si>
  <si>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</si>
  <si>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</si>
  <si>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</si>
  <si>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</si>
  <si>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</si>
  <si>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</si>
  <si>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</si>
  <si>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</si>
  <si>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</si>
  <si>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</si>
  <si>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</si>
  <si>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</si>
  <si>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</si>
  <si>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</si>
  <si>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</si>
  <si>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</si>
  <si>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</si>
  <si>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</si>
  <si>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</si>
  <si>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</si>
  <si>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</si>
  <si>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</si>
  <si>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</si>
  <si>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</si>
  <si>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</si>
  <si>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</si>
  <si>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</si>
  <si>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</si>
  <si>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</si>
  <si>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</si>
  <si>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</si>
  <si>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</si>
  <si>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</si>
  <si>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</si>
  <si>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</si>
  <si>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</si>
  <si>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</si>
  <si>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</si>
  <si>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</si>
  <si>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</si>
  <si>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</si>
  <si>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</si>
  <si>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</si>
  <si>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</si>
  <si>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</si>
  <si>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</si>
  <si>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</si>
  <si>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</si>
  <si>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</si>
  <si>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</si>
  <si>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</si>
  <si>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</si>
  <si>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</si>
  <si>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</si>
  <si>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</si>
  <si>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</si>
  <si>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</si>
  <si>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</si>
  <si>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</si>
  <si>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</si>
  <si>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</si>
  <si>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</si>
  <si>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</si>
  <si>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</si>
  <si>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</si>
  <si>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</si>
  <si>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</si>
  <si>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</si>
  <si>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</si>
  <si>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</si>
  <si>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</si>
  <si>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</si>
  <si>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</si>
  <si>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</si>
  <si>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</si>
  <si>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</si>
  <si>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</si>
  <si>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</si>
  <si>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</si>
  <si>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</si>
  <si>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</si>
  <si>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</si>
  <si>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</si>
  <si>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</si>
  <si>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</si>
  <si>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</si>
  <si>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</si>
  <si>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</si>
  <si>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</si>
  <si>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</si>
  <si>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</si>
  <si>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</si>
  <si>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</si>
  <si>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</si>
  <si>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</si>
  <si>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</si>
  <si>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</si>
  <si>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</si>
  <si>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</si>
  <si>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</si>
  <si>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</si>
  <si>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</si>
  <si>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</si>
  <si>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</si>
  <si>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</si>
  <si>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</si>
  <si>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</si>
  <si>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</si>
  <si>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</si>
  <si>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</si>
  <si>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</si>
  <si>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</si>
  <si>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</si>
  <si>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</si>
  <si>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</si>
  <si>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</si>
  <si>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</si>
  <si>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</si>
  <si>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</si>
  <si>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</si>
  <si>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</si>
  <si>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</si>
  <si>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</si>
  <si>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</si>
  <si>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</si>
  <si>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</si>
  <si>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</si>
  <si>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</si>
  <si>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</si>
  <si>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</si>
  <si>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</si>
  <si>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</si>
  <si>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</si>
  <si>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</si>
  <si>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</si>
  <si>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</si>
  <si>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</si>
  <si>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</si>
  <si>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</si>
  <si>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</si>
  <si>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</si>
  <si>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</si>
  <si>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</si>
  <si>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</si>
  <si>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</si>
  <si>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</si>
  <si>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</si>
  <si>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</si>
  <si>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</si>
  <si>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</si>
  <si>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</si>
  <si>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</si>
  <si>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</si>
  <si>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</si>
  <si>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</si>
  <si>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</si>
  <si>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</si>
  <si>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</si>
  <si>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</si>
  <si>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</si>
  <si>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</si>
  <si>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</si>
  <si>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</si>
  <si>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</si>
  <si>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</si>
  <si>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</si>
  <si>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</si>
  <si>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</si>
  <si>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</si>
  <si>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</si>
  <si>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</si>
  <si>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</si>
  <si>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</si>
  <si>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</si>
  <si>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</si>
  <si>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</si>
  <si>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</si>
  <si>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</si>
  <si>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</si>
  <si>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</si>
  <si>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</si>
  <si>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</si>
  <si>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</si>
  <si>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</si>
  <si>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</si>
  <si>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</si>
  <si>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</si>
  <si>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</si>
  <si>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</si>
  <si>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</si>
  <si>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</si>
  <si>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</si>
  <si>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</si>
  <si>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</si>
  <si>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</si>
  <si>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</si>
  <si>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</si>
  <si>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</si>
  <si>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</si>
  <si>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</si>
  <si>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</si>
  <si>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</si>
  <si>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</si>
  <si>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</si>
  <si>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</si>
  <si>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</si>
  <si>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</si>
  <si>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</si>
  <si>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</si>
  <si>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</si>
  <si>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</si>
  <si>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</si>
  <si>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</si>
  <si>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</si>
  <si>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</si>
  <si>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</si>
  <si>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</si>
  <si>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</si>
  <si>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</si>
  <si>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</si>
  <si>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</si>
  <si>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</si>
  <si>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</si>
  <si>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</si>
  <si>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</si>
  <si>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</si>
  <si>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</si>
  <si>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</si>
  <si>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</si>
  <si>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</si>
  <si>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</si>
  <si>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</si>
  <si>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</si>
  <si>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</si>
  <si>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</si>
  <si>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</si>
  <si>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</si>
  <si>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</si>
  <si>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</si>
  <si>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</si>
  <si>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</si>
  <si>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</si>
  <si>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</si>
  <si>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</si>
  <si>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</si>
  <si>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</si>
  <si>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</si>
  <si>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</si>
  <si>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</si>
  <si>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</si>
  <si>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</si>
  <si>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</si>
  <si>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</si>
  <si>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</si>
  <si>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</si>
  <si>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</si>
  <si>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</si>
  <si>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</si>
  <si>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</si>
  <si>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</si>
  <si>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</si>
  <si>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</si>
  <si>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</si>
  <si>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</si>
  <si>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</si>
  <si>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</si>
  <si>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</si>
  <si>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</si>
  <si>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</si>
  <si>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</si>
  <si>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</si>
  <si>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</si>
  <si>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</si>
  <si>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</si>
  <si>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</si>
  <si>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</si>
  <si>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</si>
  <si>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</si>
  <si>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</si>
  <si>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</si>
  <si>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</si>
  <si>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</si>
  <si>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</si>
  <si>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</si>
  <si>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</si>
  <si>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</si>
  <si>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</si>
  <si>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</si>
  <si>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</si>
  <si>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</si>
  <si>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</si>
  <si>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</si>
  <si>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</si>
  <si>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</si>
  <si>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</si>
  <si>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</si>
  <si>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</si>
  <si>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</si>
  <si>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</si>
  <si>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</si>
  <si>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</si>
  <si>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</si>
  <si>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</si>
  <si>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</si>
  <si>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</si>
  <si>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</si>
  <si>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</si>
  <si>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</si>
  <si>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</si>
  <si>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</si>
  <si>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</si>
  <si>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</si>
  <si>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</si>
  <si>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</si>
  <si>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</si>
  <si>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</si>
  <si>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</si>
  <si>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</si>
  <si>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</si>
  <si>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</si>
  <si>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</si>
  <si>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</si>
  <si>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</si>
  <si>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</si>
  <si>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</si>
  <si>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</si>
  <si>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</si>
  <si>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</si>
  <si>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</si>
  <si>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</si>
  <si>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</si>
  <si>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</si>
  <si>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</si>
  <si>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</si>
  <si>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</si>
  <si>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</si>
  <si>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</si>
  <si>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</si>
  <si>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</si>
  <si>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</si>
  <si>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</si>
  <si>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</si>
  <si>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</si>
  <si>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</si>
  <si>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</si>
  <si>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</si>
  <si>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</si>
  <si>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</si>
  <si>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</si>
  <si>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</si>
  <si>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</si>
  <si>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</si>
  <si>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</si>
  <si>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</si>
  <si>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</si>
  <si>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</si>
  <si>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</si>
  <si>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</si>
  <si>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</si>
  <si>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</si>
  <si>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</si>
  <si>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</si>
  <si>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</si>
  <si>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</si>
  <si>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</si>
  <si>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</si>
  <si>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</si>
  <si>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</si>
  <si>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</si>
  <si>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</si>
  <si>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</si>
  <si>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</si>
  <si>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</si>
  <si>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</si>
  <si>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</si>
  <si>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</si>
  <si>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</si>
  <si>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</si>
  <si>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</si>
  <si>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</si>
  <si>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</si>
  <si>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</si>
  <si>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</si>
  <si>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</si>
  <si>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</si>
  <si>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</si>
  <si>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</si>
  <si>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</si>
  <si>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</si>
  <si>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</si>
  <si>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</si>
  <si>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</si>
  <si>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</si>
  <si>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</si>
  <si>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</si>
  <si>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</si>
  <si>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</si>
  <si>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</si>
  <si>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</si>
  <si>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</si>
  <si>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</si>
  <si>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</si>
  <si>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</si>
  <si>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</si>
  <si>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</si>
  <si>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</si>
  <si>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</si>
  <si>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</si>
  <si>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</si>
  <si>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</si>
  <si>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</si>
  <si>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</si>
  <si>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</si>
  <si>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</si>
  <si>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</si>
  <si>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</si>
  <si>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</si>
  <si>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</si>
  <si>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</si>
  <si>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</si>
  <si>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</si>
  <si>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</si>
  <si>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</si>
  <si>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</si>
  <si>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</si>
  <si>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</si>
  <si>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</si>
  <si>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</si>
  <si>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</si>
  <si>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</si>
  <si>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</si>
  <si>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</si>
  <si>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</si>
  <si>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</si>
  <si>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</si>
  <si>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</si>
  <si>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</si>
  <si>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</si>
  <si>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</si>
  <si>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</si>
  <si>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</si>
  <si>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</si>
  <si>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</si>
  <si>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</si>
  <si>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</si>
  <si>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</si>
  <si>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</si>
  <si>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</si>
  <si>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</si>
  <si>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</si>
  <si>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</si>
  <si>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</si>
  <si>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</si>
  <si>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</si>
  <si>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</si>
  <si>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</si>
  <si>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</si>
  <si>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</si>
  <si>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</si>
  <si>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</si>
  <si>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</si>
  <si>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</si>
  <si>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</si>
  <si>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</si>
  <si>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</si>
  <si>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</si>
  <si>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</si>
  <si>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</si>
  <si>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</si>
  <si>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</si>
  <si>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</si>
  <si>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</si>
  <si>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</si>
  <si>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</si>
  <si>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</si>
  <si>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</si>
  <si>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</si>
  <si>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</si>
  <si>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</si>
  <si>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</si>
  <si>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</si>
  <si>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</si>
  <si>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</si>
  <si>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</si>
  <si>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</si>
  <si>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</si>
  <si>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</si>
  <si>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</si>
  <si>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</si>
  <si>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</si>
  <si>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</si>
  <si>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</si>
  <si>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</si>
  <si>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</si>
  <si>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</si>
  <si>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</si>
  <si>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</si>
  <si>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</si>
  <si>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</si>
  <si>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</si>
  <si>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</si>
  <si>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</si>
  <si>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</si>
  <si>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</si>
  <si>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</si>
  <si>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</si>
  <si>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</si>
  <si>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</si>
  <si>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</si>
  <si>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</si>
  <si>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</si>
  <si>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</si>
  <si>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</si>
  <si>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</si>
  <si>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</si>
  <si>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</si>
  <si>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</si>
  <si>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</si>
  <si>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</si>
  <si>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</si>
  <si>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</si>
  <si>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</si>
  <si>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</si>
  <si>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</si>
  <si>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</si>
  <si>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</si>
  <si>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</si>
  <si>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</si>
  <si>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</si>
  <si>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</si>
  <si>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</si>
  <si>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</si>
  <si>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</si>
  <si>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</si>
  <si>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</si>
  <si>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</si>
  <si>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</si>
  <si>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</si>
  <si>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</si>
  <si>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</si>
  <si>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</si>
  <si>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</si>
  <si>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</si>
  <si>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</si>
  <si>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</si>
  <si>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</si>
  <si>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</si>
  <si>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</si>
  <si>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</si>
  <si>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</si>
  <si>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</si>
  <si>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</si>
  <si>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</si>
  <si>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</si>
  <si>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</si>
  <si>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</si>
  <si>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</si>
  <si>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</si>
  <si>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</si>
  <si>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</si>
  <si>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</si>
  <si>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</si>
  <si>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</si>
  <si>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</si>
  <si>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</si>
  <si>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</si>
  <si>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</si>
  <si>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</si>
  <si>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</si>
  <si>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</si>
  <si>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</si>
  <si>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</si>
  <si>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</si>
  <si>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</si>
  <si>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</si>
  <si>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</si>
  <si>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</si>
  <si>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</si>
  <si>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</si>
  <si>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</si>
  <si>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</si>
  <si>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</si>
  <si>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</si>
  <si>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</si>
  <si>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</si>
  <si>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</si>
  <si>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</si>
  <si>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</si>
  <si>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</si>
  <si>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</si>
  <si>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</si>
  <si>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</si>
  <si>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</si>
  <si>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</si>
  <si>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</si>
  <si>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</si>
  <si>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</si>
  <si>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</si>
  <si>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</si>
  <si>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</si>
  <si>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</si>
  <si>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</si>
  <si>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</si>
  <si>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</si>
  <si>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</si>
  <si>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</si>
  <si>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</si>
  <si>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</si>
  <si>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</si>
  <si>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</si>
  <si>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</si>
  <si>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</si>
  <si>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</si>
  <si>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</si>
  <si>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</si>
  <si>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</si>
  <si>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</si>
  <si>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</si>
  <si>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</si>
  <si>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</si>
  <si>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</si>
  <si>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</si>
  <si>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</si>
  <si>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</si>
  <si>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</si>
  <si>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</si>
  <si>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</si>
  <si>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</si>
  <si>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</si>
  <si>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</si>
  <si>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</si>
  <si>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</si>
  <si>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</si>
  <si>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</si>
  <si>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</si>
  <si>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</si>
  <si>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</si>
  <si>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</si>
  <si>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</si>
  <si>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</si>
  <si>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</si>
  <si>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</si>
  <si>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</si>
  <si>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</si>
  <si>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</si>
  <si>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</si>
  <si>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</si>
  <si>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</si>
  <si>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</si>
  <si>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</si>
  <si>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</si>
  <si>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</si>
  <si>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</si>
  <si>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</si>
  <si>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</si>
  <si>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</si>
  <si>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</si>
  <si>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</si>
  <si>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</si>
  <si>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</si>
  <si>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</si>
  <si>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</si>
  <si>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</si>
  <si>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</si>
  <si>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</si>
  <si>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</si>
  <si>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</si>
  <si>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</si>
  <si>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</si>
  <si>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</si>
  <si>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</si>
  <si>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</si>
  <si>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</si>
  <si>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</si>
  <si>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</si>
  <si>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</si>
  <si>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</si>
  <si>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</si>
  <si>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</si>
  <si>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</si>
  <si>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</si>
  <si>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</si>
  <si>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</si>
  <si>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</si>
  <si>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</si>
  <si>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</si>
  <si>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</si>
  <si>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</si>
  <si>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</si>
  <si>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</si>
  <si>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</si>
  <si>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</si>
  <si>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</si>
  <si>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</si>
  <si>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</si>
  <si>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</si>
  <si>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</si>
  <si>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</si>
  <si>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</si>
  <si>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</si>
  <si>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</si>
  <si>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</si>
  <si>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</si>
  <si>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</si>
  <si>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</si>
  <si>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</si>
  <si>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</si>
  <si>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</si>
  <si>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</si>
  <si>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</si>
  <si>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</si>
  <si>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</si>
  <si>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</si>
  <si>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</si>
  <si>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</si>
  <si>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</si>
  <si>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</si>
  <si>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</si>
  <si>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</si>
  <si>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</si>
  <si>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</si>
  <si>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</si>
  <si>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</si>
  <si>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</si>
  <si>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</si>
  <si>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</si>
  <si>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</si>
  <si>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</si>
  <si>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</si>
  <si>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</si>
  <si>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</si>
  <si>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</si>
  <si>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</si>
  <si>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</si>
  <si>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</si>
  <si>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</si>
  <si>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</si>
  <si>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</si>
  <si>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</si>
  <si>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</si>
  <si>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</si>
  <si>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</si>
  <si>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</si>
  <si>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</si>
  <si>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</si>
  <si>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</si>
  <si>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</si>
  <si>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</si>
  <si>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</si>
  <si>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</si>
  <si>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</si>
  <si>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</si>
  <si>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</si>
  <si>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</si>
  <si>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</si>
  <si>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</si>
  <si>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</si>
  <si>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</si>
  <si>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</si>
  <si>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</si>
  <si>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</si>
  <si>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</si>
  <si>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</si>
  <si>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</si>
  <si>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</si>
  <si>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</si>
  <si>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</si>
  <si>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</si>
  <si>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</si>
  <si>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</si>
  <si>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</si>
  <si>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</si>
  <si>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</si>
  <si>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</si>
  <si>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</si>
  <si>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</si>
  <si>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</si>
  <si>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</si>
  <si>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</si>
  <si>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</si>
  <si>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</si>
  <si>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</si>
  <si>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</si>
  <si>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</si>
  <si>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</si>
  <si>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</si>
  <si>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</si>
  <si>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</si>
  <si>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</si>
  <si>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</si>
  <si>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</si>
  <si>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</si>
  <si>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</si>
  <si>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</si>
  <si>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</si>
  <si>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</si>
  <si>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</si>
  <si>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</si>
  <si>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</si>
  <si>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</si>
  <si>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</si>
  <si>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</si>
  <si>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</si>
  <si>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</si>
  <si>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</si>
  <si>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</si>
  <si>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</si>
  <si>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</si>
  <si>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</si>
  <si>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</si>
  <si>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</si>
  <si>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</si>
  <si>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</si>
  <si>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</si>
  <si>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</si>
  <si>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</si>
  <si>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</si>
  <si>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</si>
  <si>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</si>
  <si>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</si>
  <si>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</si>
  <si>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</si>
  <si>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</si>
  <si>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</si>
  <si>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</si>
  <si>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</si>
  <si>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</si>
  <si>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</si>
  <si>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</si>
  <si>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</si>
  <si>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</si>
  <si>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</si>
  <si>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</si>
  <si>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</si>
  <si>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</si>
  <si>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</si>
  <si>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</si>
  <si>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</si>
  <si>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</si>
  <si>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</si>
  <si>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</si>
  <si>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</si>
  <si>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</si>
  <si>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</si>
  <si>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</si>
  <si>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</si>
  <si>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</si>
  <si>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</si>
  <si>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</si>
  <si>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</si>
  <si>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</si>
  <si>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</si>
  <si>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</si>
  <si>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</si>
  <si>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</si>
  <si>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</si>
  <si>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</si>
  <si>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</si>
  <si>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</si>
  <si>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</si>
  <si>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</si>
  <si>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</si>
  <si>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</si>
  <si>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</si>
  <si>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</si>
  <si>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</si>
  <si>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</si>
  <si>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</si>
  <si>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</si>
  <si>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</si>
  <si>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</si>
  <si>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</si>
  <si>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</si>
  <si>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</si>
  <si>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</si>
  <si>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</si>
  <si>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</si>
  <si>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</si>
  <si>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</si>
  <si>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</si>
  <si>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</si>
  <si>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</si>
  <si>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</si>
  <si>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</si>
  <si>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</si>
  <si>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</si>
  <si>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</si>
  <si>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</si>
  <si>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</si>
  <si>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</si>
  <si>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</si>
  <si>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</si>
  <si>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</si>
  <si>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</si>
  <si>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</si>
  <si>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</si>
  <si>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</si>
  <si>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</si>
  <si>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</si>
  <si>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</si>
  <si>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</si>
  <si>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</si>
  <si>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</si>
  <si>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</si>
  <si>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</si>
  <si>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</si>
  <si>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</si>
  <si>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</si>
  <si>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</si>
  <si>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</si>
  <si>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</si>
  <si>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</si>
  <si>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</si>
  <si>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</si>
  <si>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</si>
  <si>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</si>
  <si>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</si>
  <si>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</si>
  <si>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</si>
  <si>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</si>
  <si>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</si>
  <si>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</si>
  <si>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</si>
  <si>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</si>
  <si>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</si>
  <si>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</si>
  <si>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</si>
  <si>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</si>
  <si>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</si>
  <si>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</si>
  <si>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</si>
  <si>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</si>
  <si>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</si>
  <si>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</si>
  <si>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</si>
  <si>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</si>
  <si>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</si>
  <si>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</si>
  <si>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</si>
  <si>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</si>
  <si>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</si>
  <si>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</si>
  <si>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</si>
  <si>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</si>
  <si>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</si>
  <si>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</si>
  <si>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</si>
  <si>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</si>
  <si>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</si>
  <si>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</si>
  <si>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</si>
  <si>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</si>
  <si>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</si>
  <si>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</si>
  <si>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</si>
  <si>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</si>
  <si>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</si>
  <si>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</si>
  <si>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</si>
  <si>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</si>
  <si>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</si>
  <si>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</si>
  <si>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</si>
  <si>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</si>
  <si>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</si>
  <si>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</si>
  <si>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</si>
  <si>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</si>
  <si>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</si>
  <si>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</si>
  <si>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</si>
  <si>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</si>
  <si>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</si>
  <si>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</si>
  <si>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</si>
  <si>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</si>
  <si>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</si>
  <si>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</si>
  <si>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</si>
  <si>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</si>
  <si>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</si>
  <si>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</si>
  <si>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</si>
  <si>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</si>
  <si>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</si>
  <si>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</si>
  <si>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</si>
  <si>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</si>
  <si>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</si>
  <si>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</si>
  <si>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</si>
  <si>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</si>
  <si>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</si>
  <si>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</si>
  <si>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</si>
  <si>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</si>
  <si>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</si>
  <si>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</si>
  <si>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</si>
  <si>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</si>
  <si>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</si>
  <si>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</si>
  <si>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</si>
  <si>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</si>
  <si>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</si>
  <si>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</si>
  <si>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</si>
  <si>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</si>
  <si>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</si>
  <si>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</si>
  <si>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</si>
  <si>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</si>
  <si>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</si>
  <si>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</si>
  <si>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</si>
  <si>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</si>
  <si>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</si>
  <si>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</si>
  <si>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</si>
  <si>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</si>
  <si>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</si>
  <si>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</si>
  <si>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</si>
  <si>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</si>
  <si>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</si>
  <si>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</si>
  <si>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</si>
  <si>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</si>
  <si>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</si>
  <si>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</si>
  <si>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</si>
  <si>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</si>
  <si>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</si>
  <si>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</si>
  <si>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</si>
  <si>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</si>
  <si>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</si>
  <si>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</si>
  <si>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</si>
  <si>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</si>
  <si>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</si>
  <si>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</si>
  <si>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</si>
  <si>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</si>
  <si>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</si>
  <si>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</si>
  <si>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</si>
  <si>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</si>
  <si>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</si>
  <si>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</si>
  <si>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</si>
  <si>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</si>
  <si>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</si>
  <si>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</si>
  <si>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</si>
  <si>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</si>
  <si>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</si>
  <si>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</si>
  <si>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</si>
  <si>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</si>
  <si>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</si>
  <si>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</si>
  <si>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</si>
  <si>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</si>
  <si>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</si>
  <si>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</si>
  <si>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</si>
  <si>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</si>
  <si>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</si>
  <si>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</si>
  <si>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</si>
  <si>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</si>
  <si>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</si>
  <si>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</si>
  <si>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</si>
  <si>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</si>
  <si>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</si>
  <si>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</si>
  <si>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</si>
  <si>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</si>
  <si>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</si>
  <si>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</si>
  <si>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</si>
  <si>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</si>
  <si>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</si>
  <si>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</si>
  <si>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</si>
  <si>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</si>
  <si>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</si>
  <si>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</si>
  <si>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</si>
  <si>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</si>
  <si>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</si>
  <si>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</si>
  <si>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</si>
  <si>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</si>
  <si>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</si>
  <si>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</si>
  <si>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</si>
  <si>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</si>
  <si>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</si>
  <si>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</si>
  <si>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</si>
  <si>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</si>
  <si>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</si>
  <si>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</si>
  <si>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</si>
  <si>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</si>
  <si>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</si>
  <si>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</si>
  <si>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</si>
  <si>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</si>
  <si>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</si>
  <si>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</si>
  <si>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</si>
  <si>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</si>
  <si>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</si>
  <si>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</si>
  <si>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</si>
  <si>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</si>
  <si>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</si>
  <si>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</si>
  <si>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</si>
  <si>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</si>
  <si>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</si>
  <si>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</si>
  <si>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</si>
  <si>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</si>
  <si>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</si>
  <si>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</si>
  <si>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</si>
  <si>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</si>
  <si>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</si>
  <si>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</si>
  <si>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</si>
  <si>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</si>
  <si>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</si>
  <si>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</si>
  <si>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</si>
  <si>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</si>
  <si>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</si>
  <si>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</si>
  <si>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</si>
  <si>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</si>
  <si>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</si>
  <si>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</si>
  <si>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</si>
  <si>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</si>
  <si>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</si>
  <si>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</si>
  <si>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</si>
  <si>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</si>
  <si>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</si>
  <si>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</si>
  <si>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</si>
  <si>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</si>
  <si>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</si>
  <si>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</si>
  <si>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</si>
  <si>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</si>
  <si>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</si>
  <si>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</si>
  <si>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</si>
  <si>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</si>
  <si>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</si>
  <si>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</si>
  <si>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</si>
  <si>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</si>
  <si>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</si>
  <si>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</si>
  <si>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</si>
  <si>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</si>
  <si>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</si>
  <si>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</si>
  <si>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</si>
  <si>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</si>
  <si>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</si>
  <si>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</si>
  <si>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</si>
  <si>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</si>
  <si>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</si>
  <si>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</si>
  <si>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</si>
  <si>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</si>
  <si>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</si>
  <si>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</si>
  <si>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</si>
  <si>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</si>
  <si>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</si>
  <si>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</si>
  <si>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</si>
  <si>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</si>
  <si>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</si>
  <si>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</si>
  <si>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</si>
  <si>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</si>
  <si>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</si>
  <si>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</si>
  <si>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</si>
  <si>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</si>
  <si>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</si>
  <si>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</si>
  <si>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</si>
  <si>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</si>
  <si>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</si>
  <si>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</si>
  <si>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</si>
  <si>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</si>
  <si>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</si>
  <si>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</si>
  <si>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</si>
  <si>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</si>
  <si>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</si>
  <si>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</si>
  <si>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</si>
  <si>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</si>
  <si>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</si>
  <si>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</si>
  <si>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</si>
  <si>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</si>
  <si>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</si>
  <si>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</si>
  <si>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</si>
  <si>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</si>
  <si>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</si>
  <si>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</si>
  <si>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</si>
  <si>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</si>
  <si>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</si>
  <si>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</si>
  <si>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</si>
  <si>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</si>
  <si>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</si>
  <si>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</si>
  <si>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</si>
  <si>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</si>
  <si>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</si>
  <si>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</si>
  <si>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</si>
  <si>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</si>
  <si>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</si>
  <si>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</si>
  <si>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</si>
  <si>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</si>
  <si>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</si>
  <si>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</si>
  <si>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</si>
  <si>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</si>
  <si>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</si>
  <si>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</si>
  <si>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</si>
  <si>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</si>
  <si>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</si>
  <si>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</si>
  <si>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</si>
  <si>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</si>
  <si>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</si>
  <si>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</si>
  <si>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</si>
  <si>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</si>
  <si>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</si>
  <si>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</si>
  <si>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</si>
  <si>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</si>
  <si>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</si>
  <si>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</si>
  <si>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</si>
  <si>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</si>
  <si>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</si>
  <si>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</si>
  <si>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</si>
  <si>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</si>
  <si>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</si>
  <si>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</si>
  <si>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</si>
  <si>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</si>
  <si>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</si>
  <si>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</si>
  <si>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</si>
  <si>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</si>
  <si>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</si>
  <si>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</si>
  <si>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</si>
  <si>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</si>
  <si>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</si>
  <si>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</si>
  <si>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</si>
  <si>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</si>
  <si>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</si>
  <si>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</si>
  <si>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</si>
  <si>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</si>
  <si>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</si>
  <si>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</si>
  <si>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</si>
  <si>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</si>
  <si>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</si>
  <si>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</si>
  <si>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</si>
  <si>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</si>
  <si>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</si>
  <si>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</si>
  <si>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</si>
  <si>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</si>
  <si>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</si>
  <si>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</si>
  <si>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</si>
  <si>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</si>
  <si>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</si>
  <si>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</si>
  <si>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</si>
  <si>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</si>
  <si>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</si>
  <si>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</si>
  <si>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</si>
  <si>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</si>
  <si>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</si>
  <si>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</si>
  <si>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</si>
  <si>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</si>
  <si>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</si>
  <si>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</si>
  <si>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</si>
  <si>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</si>
  <si>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</si>
  <si>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</si>
  <si>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</si>
  <si>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</si>
  <si>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</si>
  <si>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</si>
  <si>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</si>
  <si>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</si>
  <si>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</si>
  <si>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</si>
  <si>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</si>
  <si>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</si>
  <si>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</si>
  <si>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</si>
  <si>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</si>
  <si>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</si>
  <si>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</si>
  <si>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</si>
  <si>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</si>
  <si>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</si>
  <si>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</si>
  <si>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</si>
  <si>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</si>
  <si>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</si>
  <si>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</si>
  <si>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</si>
  <si>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</si>
  <si>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</si>
  <si>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</si>
  <si>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</si>
  <si>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</si>
  <si>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</si>
  <si>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</si>
  <si>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</si>
  <si>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</si>
  <si>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</si>
  <si>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</si>
  <si>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</si>
  <si>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</si>
  <si>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</si>
  <si>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</si>
  <si>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</si>
  <si>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</si>
  <si>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</si>
  <si>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</si>
  <si>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</si>
  <si>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</si>
  <si>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</si>
  <si>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</si>
  <si>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</si>
  <si>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</si>
  <si>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</si>
  <si>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</si>
  <si>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</si>
  <si>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</si>
  <si>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</si>
  <si>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</si>
  <si>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</si>
  <si>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</si>
  <si>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</si>
  <si>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</si>
  <si>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</si>
  <si>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</si>
  <si>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</si>
  <si>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</si>
  <si>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</si>
  <si>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</si>
  <si>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</si>
  <si>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</si>
  <si>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</si>
  <si>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</si>
  <si>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</si>
  <si>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</si>
  <si>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</si>
  <si>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</si>
  <si>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</si>
  <si>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</si>
  <si>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</si>
  <si>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</si>
  <si>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</si>
  <si>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</si>
  <si>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</si>
  <si>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</si>
  <si>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</si>
  <si>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</si>
  <si>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</si>
  <si>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</si>
  <si>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</si>
  <si>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</si>
  <si>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</si>
  <si>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</si>
  <si>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</si>
  <si>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</si>
  <si>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</si>
  <si>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</si>
  <si>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</si>
  <si>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</si>
  <si>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</si>
  <si>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</si>
  <si>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</si>
  <si>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</si>
  <si>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</si>
  <si>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</si>
  <si>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</si>
  <si>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</si>
  <si>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</si>
  <si>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</si>
  <si>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</si>
  <si>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</si>
  <si>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</si>
  <si>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</si>
  <si>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</si>
  <si>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</si>
  <si>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</si>
  <si>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</si>
  <si>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</si>
  <si>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</si>
  <si>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</si>
  <si>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</si>
  <si>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</si>
  <si>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</si>
  <si>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</si>
  <si>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</si>
  <si>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</si>
  <si>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</si>
  <si>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</si>
  <si>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</si>
  <si>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</si>
  <si>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</si>
  <si>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</si>
  <si>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</si>
  <si>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</si>
  <si>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</si>
  <si>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</si>
  <si>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</si>
  <si>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</si>
  <si>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</si>
  <si>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</si>
  <si>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</si>
  <si>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</si>
  <si>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</si>
  <si>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</si>
  <si>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</si>
  <si>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</si>
  <si>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</si>
  <si>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</si>
  <si>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</si>
  <si>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</si>
  <si>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</si>
  <si>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</si>
  <si>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</si>
  <si>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</si>
  <si>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</si>
  <si>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</si>
  <si>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</si>
  <si>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</si>
  <si>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</si>
  <si>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</si>
  <si>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</si>
  <si>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</si>
  <si>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</si>
  <si>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</si>
  <si>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</si>
  <si>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</si>
  <si>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</si>
  <si>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</si>
  <si>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</si>
  <si>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</si>
  <si>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</si>
  <si>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</si>
  <si>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</si>
  <si>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</si>
  <si>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</si>
  <si>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</si>
  <si>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</si>
  <si>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</si>
  <si>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</si>
  <si>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</si>
  <si>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</si>
  <si>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</si>
  <si>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</si>
  <si>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</si>
  <si>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</si>
  <si>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</si>
  <si>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</si>
  <si>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</si>
  <si>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</si>
  <si>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</si>
  <si>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</si>
  <si>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</si>
  <si>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</si>
  <si>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</si>
  <si>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</si>
  <si>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</si>
  <si>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</si>
  <si>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</si>
  <si>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</si>
  <si>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</si>
  <si>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</si>
  <si>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</si>
  <si>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</si>
  <si>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</si>
  <si>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</si>
  <si>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</si>
  <si>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</si>
  <si>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</si>
  <si>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</si>
  <si>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</si>
  <si>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</si>
  <si>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</si>
  <si>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</si>
  <si>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</si>
  <si>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</si>
  <si>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</si>
  <si>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</si>
  <si>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</si>
  <si>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</si>
  <si>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</si>
  <si>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</si>
  <si>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</si>
  <si>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</si>
  <si>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</si>
  <si>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</si>
  <si>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</si>
  <si>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</si>
  <si>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</si>
  <si>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</si>
  <si>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</si>
  <si>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</si>
  <si>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</si>
  <si>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</si>
  <si>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</si>
  <si>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</si>
  <si>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</si>
  <si>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</si>
  <si>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</si>
  <si>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</si>
  <si>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</si>
  <si>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</si>
  <si>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</si>
  <si>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</si>
  <si>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</si>
  <si>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</si>
  <si>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</si>
  <si>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</si>
  <si>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</si>
  <si>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</si>
  <si>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</si>
  <si>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</si>
  <si>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</si>
  <si>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</si>
  <si>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</si>
  <si>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</si>
  <si>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</si>
  <si>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</si>
  <si>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</si>
  <si>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</si>
  <si>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</si>
  <si>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</si>
  <si>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</si>
  <si>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</si>
  <si>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</si>
  <si>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</si>
  <si>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</si>
  <si>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</si>
  <si>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</si>
  <si>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</si>
  <si>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</si>
  <si>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</si>
  <si>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</si>
  <si>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</si>
  <si>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</si>
  <si>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</si>
  <si>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</si>
  <si>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</si>
  <si>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</si>
  <si>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</si>
  <si>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</si>
  <si>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</si>
  <si>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</si>
  <si>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</si>
  <si>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</si>
  <si>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</si>
  <si>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</si>
  <si>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</si>
  <si>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</si>
  <si>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</si>
  <si>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</si>
  <si>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</si>
  <si>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</si>
  <si>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</si>
  <si>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</si>
  <si>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</si>
  <si>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</si>
  <si>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</si>
  <si>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</si>
  <si>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</si>
  <si>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</si>
  <si>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</si>
  <si>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</si>
  <si>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</si>
  <si>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</si>
  <si>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</si>
  <si>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</si>
  <si>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</si>
  <si>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</si>
  <si>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</si>
  <si>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</si>
  <si>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</si>
  <si>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</si>
  <si>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</si>
  <si>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</si>
  <si>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</si>
  <si>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</si>
  <si>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</si>
  <si>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</si>
  <si>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</si>
  <si>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</si>
  <si>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</si>
  <si>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</si>
  <si>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</si>
  <si>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</si>
  <si>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</si>
  <si>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</si>
  <si>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</si>
  <si>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</si>
  <si>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</si>
  <si>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</si>
  <si>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</si>
  <si>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</si>
  <si>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</si>
  <si>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</si>
  <si>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</si>
  <si>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</si>
  <si>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</si>
  <si>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</si>
  <si>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</si>
  <si>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</si>
  <si>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</si>
  <si>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</si>
  <si>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</si>
  <si>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</si>
  <si>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</si>
  <si>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</si>
  <si>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</si>
  <si>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</si>
  <si>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</si>
  <si>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</si>
  <si>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</si>
  <si>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</si>
  <si>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</si>
  <si>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</si>
  <si>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</si>
  <si>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</si>
  <si>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</si>
  <si>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</si>
  <si>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</si>
  <si>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</si>
  <si>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</si>
  <si>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</si>
  <si>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</si>
  <si>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</si>
  <si>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</si>
  <si>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</si>
  <si>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</si>
  <si>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</si>
  <si>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</si>
  <si>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</si>
  <si>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</si>
  <si>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</si>
  <si>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</si>
  <si>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</si>
  <si>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</si>
  <si>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</si>
  <si>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</si>
  <si>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</si>
  <si>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</si>
  <si>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</si>
  <si>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</si>
  <si>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</si>
  <si>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</si>
  <si>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</si>
  <si>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</si>
  <si>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</si>
  <si>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</si>
  <si>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</si>
  <si>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</si>
  <si>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</si>
  <si>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</si>
  <si>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</si>
  <si>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</si>
  <si>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</si>
  <si>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</si>
  <si>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</si>
  <si>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</si>
  <si>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</si>
  <si>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</si>
  <si>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</si>
  <si>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</si>
  <si>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</si>
  <si>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</si>
  <si>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</si>
  <si>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</si>
  <si>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</si>
  <si>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</si>
  <si>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</si>
  <si>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</si>
  <si>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</si>
  <si>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</si>
  <si>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</si>
  <si>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</si>
  <si>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</si>
  <si>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</si>
  <si>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</si>
  <si>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</si>
  <si>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</si>
  <si>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</si>
  <si>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</si>
  <si>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</si>
  <si>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</si>
  <si>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</si>
  <si>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</si>
  <si>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</si>
  <si>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</si>
  <si>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</si>
  <si>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</si>
  <si>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</si>
  <si>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</si>
  <si>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</si>
  <si>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</si>
  <si>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</si>
  <si>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</si>
  <si>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</si>
  <si>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</si>
  <si>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</si>
  <si>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</si>
  <si>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</si>
  <si>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</si>
  <si>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</si>
  <si>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</si>
  <si>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</si>
  <si>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</si>
  <si>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</si>
  <si>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</si>
  <si>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</si>
  <si>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</si>
  <si>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</si>
  <si>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</si>
  <si>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</si>
  <si>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</si>
  <si>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</si>
  <si>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</si>
  <si>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</si>
  <si>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</si>
  <si>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</si>
  <si>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</si>
  <si>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</si>
  <si>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</si>
  <si>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</si>
  <si>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</si>
  <si>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</si>
  <si>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</si>
  <si>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</si>
  <si>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</si>
  <si>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</si>
  <si>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</si>
  <si>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</si>
  <si>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</si>
  <si>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</si>
  <si>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</si>
  <si>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</si>
  <si>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</si>
  <si>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</si>
  <si>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</si>
  <si>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</si>
  <si>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</si>
  <si>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</si>
  <si>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</si>
  <si>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</si>
  <si>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</si>
  <si>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</si>
  <si>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</si>
  <si>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</si>
  <si>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</si>
  <si>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</si>
  <si>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</si>
  <si>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</si>
  <si>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</si>
  <si>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</si>
  <si>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</si>
  <si>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</si>
  <si>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</si>
  <si>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</si>
  <si>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</si>
  <si>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</si>
  <si>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</si>
  <si>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</si>
  <si>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</si>
  <si>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</si>
  <si>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</si>
  <si>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</si>
  <si>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</si>
  <si>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</si>
  <si>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</si>
  <si>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</si>
  <si>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</si>
  <si>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</si>
  <si>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</si>
  <si>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</si>
  <si>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</si>
  <si>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</si>
  <si>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</si>
  <si>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</si>
  <si>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</si>
  <si>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</si>
  <si>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</si>
  <si>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</si>
  <si>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</si>
  <si>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</si>
  <si>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</si>
  <si>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</si>
  <si>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</si>
  <si>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</si>
  <si>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</si>
  <si>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</si>
  <si>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</si>
  <si>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</si>
  <si>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</si>
  <si>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</si>
  <si>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</si>
  <si>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</si>
  <si>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</si>
  <si>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</si>
  <si>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</si>
  <si>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</si>
  <si>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</si>
  <si>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</si>
  <si>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</si>
  <si>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</si>
  <si>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</si>
  <si>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</si>
  <si>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</si>
  <si>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</si>
  <si>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</si>
  <si>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</si>
  <si>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</si>
  <si>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</si>
  <si>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</si>
  <si>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</si>
  <si>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</si>
  <si>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</si>
  <si>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</si>
  <si>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</si>
  <si>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</si>
  <si>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</si>
  <si>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</si>
  <si>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</si>
  <si>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</si>
  <si>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</si>
  <si>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</si>
  <si>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</si>
  <si>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</si>
  <si>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</si>
  <si>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</si>
  <si>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</si>
  <si>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</si>
  <si>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</si>
  <si>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</si>
  <si>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</si>
  <si>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</si>
  <si>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</si>
  <si>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</si>
  <si>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</si>
  <si>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</si>
  <si>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</si>
  <si>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</si>
  <si>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</si>
  <si>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</si>
  <si>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</si>
  <si>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</si>
  <si>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</si>
  <si>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</si>
  <si>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</si>
  <si>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</si>
  <si>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</si>
  <si>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</si>
  <si>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</si>
  <si>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</si>
  <si>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</si>
  <si>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</si>
  <si>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</si>
  <si>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</si>
  <si>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</si>
  <si>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</si>
  <si>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</si>
  <si>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</si>
  <si>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</si>
  <si>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</si>
  <si>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</si>
  <si>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</si>
  <si>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</si>
  <si>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</si>
  <si>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</si>
  <si>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</si>
  <si>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</si>
  <si>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</si>
  <si>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</si>
  <si>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</si>
  <si>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</si>
  <si>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</si>
  <si>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</si>
  <si>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</si>
  <si>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</si>
  <si>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</si>
  <si>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</si>
  <si>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</si>
  <si>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</si>
  <si>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</si>
  <si>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</si>
  <si>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</si>
  <si>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</si>
  <si>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</si>
  <si>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</si>
  <si>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</si>
  <si>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</si>
  <si>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</si>
  <si>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</si>
  <si>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</si>
  <si>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</si>
  <si>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</si>
  <si>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</si>
  <si>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</si>
  <si>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</si>
  <si>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</si>
  <si>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</si>
  <si>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</si>
  <si>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</si>
  <si>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</si>
  <si>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</si>
  <si>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</si>
  <si>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</si>
  <si>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</si>
  <si>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</si>
  <si>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</si>
  <si>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</si>
  <si>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</si>
  <si>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</si>
  <si>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</si>
  <si>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</si>
  <si>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</si>
  <si>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</si>
  <si>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</si>
  <si>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</si>
  <si>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</si>
  <si>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</si>
  <si>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</si>
  <si>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</si>
  <si>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</si>
  <si>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</si>
  <si>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</si>
  <si>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</si>
  <si>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</si>
  <si>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</si>
  <si>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</si>
  <si>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</si>
  <si>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</si>
  <si>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</si>
  <si>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</si>
  <si>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</si>
  <si>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</si>
  <si>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</si>
  <si>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</si>
  <si>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</si>
  <si>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</si>
  <si>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</si>
  <si>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</si>
  <si>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</si>
  <si>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</si>
  <si>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</si>
  <si>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</si>
  <si>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</si>
  <si>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</si>
  <si>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</si>
  <si>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</si>
  <si>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</si>
  <si>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</si>
  <si>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</si>
  <si>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</si>
  <si>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</si>
  <si>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</si>
  <si>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</si>
  <si>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</si>
  <si>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</si>
  <si>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</si>
  <si>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</si>
  <si>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</si>
  <si>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</si>
  <si>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</si>
  <si>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</si>
  <si>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</si>
  <si>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</si>
  <si>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</si>
  <si>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</si>
  <si>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</si>
  <si>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</si>
  <si>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</si>
  <si>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</si>
  <si>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</si>
  <si>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</si>
  <si>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</si>
  <si>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</si>
  <si>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</si>
  <si>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</si>
  <si>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</si>
  <si>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</si>
  <si>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</si>
  <si>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</si>
  <si>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</si>
  <si>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</si>
  <si>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</si>
  <si>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</si>
  <si>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</si>
  <si>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</si>
  <si>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</si>
  <si>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</si>
  <si>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</si>
  <si>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</si>
  <si>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</si>
  <si>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</si>
  <si>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</si>
  <si>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</si>
  <si>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</si>
  <si>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</si>
  <si>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</si>
  <si>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</si>
  <si>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</si>
  <si>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</si>
  <si>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</si>
  <si>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</si>
  <si>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</si>
  <si>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</si>
  <si>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</si>
  <si>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</si>
  <si>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</si>
  <si>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</si>
  <si>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</si>
  <si>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</si>
  <si>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</si>
  <si>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</si>
  <si>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</si>
  <si>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</si>
  <si>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</si>
  <si>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</si>
  <si>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</si>
  <si>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</si>
  <si>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</si>
  <si>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</si>
  <si>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</si>
  <si>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</si>
  <si>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</si>
  <si>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</si>
  <si>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</si>
  <si>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</si>
  <si>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</si>
  <si>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</si>
  <si>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</si>
  <si>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</si>
  <si>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</si>
  <si>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</si>
  <si>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</si>
  <si>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</si>
  <si>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</si>
  <si>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</si>
  <si>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</si>
  <si>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</si>
  <si>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</si>
  <si>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</si>
  <si>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</si>
  <si>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</si>
  <si>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</si>
  <si>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</si>
  <si>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</si>
  <si>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</si>
  <si>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</si>
  <si>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</si>
  <si>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</si>
  <si>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</si>
  <si>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</si>
  <si>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</si>
  <si>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</si>
  <si>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</si>
  <si>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</si>
  <si>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</si>
  <si>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</si>
  <si>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</si>
  <si>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</si>
  <si>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</si>
  <si>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</si>
  <si>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</si>
  <si>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</si>
  <si>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</si>
  <si>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</si>
  <si>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</si>
  <si>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</si>
  <si>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</si>
  <si>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</si>
  <si>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</si>
  <si>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</si>
  <si>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</si>
  <si>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</si>
  <si>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</si>
  <si>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</si>
  <si>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</si>
  <si>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</si>
  <si>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</si>
  <si>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</si>
  <si>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</si>
  <si>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</si>
  <si>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</si>
  <si>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</si>
  <si>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</si>
  <si>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</si>
  <si>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</si>
  <si>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</si>
  <si>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</si>
  <si>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</si>
  <si>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</si>
  <si>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</si>
  <si>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</si>
  <si>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</si>
  <si>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</si>
  <si>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</si>
  <si>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</si>
  <si>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</si>
  <si>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</si>
  <si>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</si>
  <si>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</si>
  <si>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</si>
  <si>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</si>
  <si>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</si>
  <si>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</si>
  <si>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</si>
  <si>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</si>
  <si>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</si>
  <si>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</si>
  <si>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</si>
  <si>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</si>
  <si>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</si>
  <si>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</si>
  <si>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</si>
  <si>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</si>
  <si>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</si>
  <si>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</si>
  <si>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</si>
  <si>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</si>
  <si>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</si>
  <si>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</si>
  <si>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</si>
  <si>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</si>
  <si>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</si>
  <si>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</si>
  <si>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</si>
  <si>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</si>
  <si>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</si>
  <si>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</si>
  <si>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</si>
  <si>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</si>
  <si>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</si>
  <si>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</si>
  <si>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</si>
  <si>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</si>
  <si>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</si>
  <si>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</si>
  <si>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</si>
  <si>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</si>
  <si>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</si>
  <si>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</si>
  <si>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</si>
  <si>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</si>
  <si>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</si>
  <si>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</si>
  <si>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</si>
  <si>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</si>
  <si>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</si>
  <si>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</si>
  <si>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</si>
  <si>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</si>
  <si>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</si>
  <si>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</si>
  <si>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</si>
  <si>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</si>
  <si>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</si>
  <si>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</si>
  <si>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</si>
  <si>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</si>
  <si>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</si>
  <si>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</si>
  <si>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</si>
  <si>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</si>
  <si>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</si>
  <si>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</si>
  <si>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</si>
  <si>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</si>
  <si>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</si>
  <si>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</si>
  <si>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</si>
  <si>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</si>
  <si>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</si>
  <si>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</si>
  <si>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</si>
  <si>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</si>
  <si>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</si>
  <si>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</si>
  <si>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</si>
  <si>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</si>
  <si>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</si>
  <si>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</si>
  <si>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</si>
  <si>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</si>
  <si>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</si>
  <si>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</si>
  <si>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</si>
  <si>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</si>
  <si>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</si>
  <si>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</si>
  <si>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</si>
  <si>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</si>
  <si>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</si>
  <si>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</si>
  <si>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</si>
  <si>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</si>
  <si>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</si>
  <si>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</si>
  <si>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</si>
  <si>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</si>
  <si>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</si>
  <si>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</si>
  <si>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</si>
  <si>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</si>
  <si>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</si>
  <si>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</si>
  <si>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</si>
  <si>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</si>
  <si>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</si>
  <si>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</si>
  <si>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</si>
  <si>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</si>
  <si>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</si>
  <si>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</si>
  <si>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</si>
  <si>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</si>
  <si>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</si>
  <si>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</si>
  <si>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</si>
  <si>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</si>
  <si>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</si>
  <si>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</si>
  <si>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</si>
  <si>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</si>
  <si>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</si>
  <si>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</si>
  <si>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</si>
  <si>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</si>
  <si>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</si>
  <si>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</si>
  <si>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</si>
  <si>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</si>
  <si>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</si>
  <si>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</si>
  <si>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</si>
  <si>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</si>
  <si>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</si>
  <si>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</si>
  <si>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</si>
  <si>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</si>
  <si>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</si>
  <si>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</si>
  <si>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</si>
  <si>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</si>
  <si>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</si>
  <si>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</si>
  <si>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</si>
  <si>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</si>
  <si>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</si>
  <si>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</si>
  <si>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</si>
  <si>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</si>
  <si>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</si>
  <si>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</si>
  <si>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</si>
  <si>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</si>
  <si>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</si>
  <si>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</si>
  <si>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</si>
  <si>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</si>
  <si>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</si>
  <si>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</si>
  <si>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</si>
  <si>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</si>
  <si>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</si>
  <si>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</si>
  <si>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</si>
  <si>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</si>
  <si>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</si>
  <si>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</si>
  <si>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</si>
  <si>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</si>
  <si>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</si>
  <si>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</si>
  <si>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</si>
  <si>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</si>
  <si>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</si>
  <si>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</si>
  <si>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</si>
  <si>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</si>
  <si>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</si>
  <si>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</si>
  <si>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</si>
  <si>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</si>
  <si>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</si>
  <si>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</si>
  <si>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</si>
  <si>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</si>
  <si>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</si>
  <si>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</si>
  <si>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</si>
  <si>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</si>
  <si>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</si>
  <si>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</si>
  <si>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</si>
  <si>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</si>
  <si>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</si>
  <si>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</si>
  <si>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</si>
  <si>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</si>
  <si>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</si>
  <si>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</si>
  <si>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</si>
  <si>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</si>
  <si>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</si>
  <si>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</si>
  <si>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</si>
  <si>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</si>
  <si>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</si>
  <si>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</si>
  <si>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</si>
  <si>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</si>
  <si>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</si>
  <si>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</si>
  <si>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</si>
  <si>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</si>
  <si>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</si>
  <si>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</si>
  <si>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</si>
  <si>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</si>
  <si>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</si>
  <si>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</si>
  <si>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</si>
  <si>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</si>
  <si>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</si>
  <si>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</si>
  <si>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</si>
  <si>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</si>
  <si>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</si>
  <si>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</si>
  <si>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</si>
  <si>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</si>
  <si>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</si>
  <si>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</si>
  <si>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</si>
  <si>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</si>
  <si>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</si>
  <si>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</si>
  <si>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</si>
  <si>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</si>
  <si>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</si>
  <si>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</si>
  <si>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</si>
  <si>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</si>
  <si>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</si>
  <si>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</si>
  <si>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</si>
  <si>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</si>
  <si>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</si>
  <si>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</si>
  <si>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</si>
  <si>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</si>
  <si>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</si>
  <si>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</si>
  <si>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</si>
  <si>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</si>
  <si>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</si>
  <si>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</si>
  <si>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</si>
  <si>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</si>
  <si>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</si>
  <si>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</si>
  <si>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</si>
  <si>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</si>
  <si>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</si>
  <si>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</si>
  <si>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</si>
  <si>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</si>
  <si>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</si>
  <si>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</si>
  <si>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</si>
  <si>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</si>
  <si>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</si>
  <si>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</si>
  <si>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</si>
  <si>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</si>
  <si>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</si>
  <si>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</si>
  <si>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</si>
  <si>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</si>
  <si>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</si>
  <si>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</si>
  <si>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</si>
  <si>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</si>
  <si>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</si>
  <si>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</si>
  <si>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</si>
  <si>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</si>
  <si>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</si>
  <si>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</si>
  <si>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</si>
  <si>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</si>
  <si>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</si>
  <si>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</si>
  <si>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</si>
  <si>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</si>
  <si>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</si>
  <si>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</si>
  <si>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</si>
  <si>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</si>
  <si>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</si>
  <si>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</si>
  <si>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</si>
  <si>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</si>
  <si>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</si>
  <si>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</si>
  <si>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</si>
  <si>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</si>
  <si>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</si>
  <si>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</si>
  <si>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</si>
  <si>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</si>
  <si>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</si>
  <si>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</si>
  <si>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</si>
  <si>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</si>
  <si>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</si>
  <si>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</si>
  <si>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</si>
  <si>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</si>
  <si>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</si>
  <si>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</si>
  <si>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</si>
  <si>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</si>
  <si>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</si>
  <si>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</si>
  <si>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</si>
  <si>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</si>
  <si>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</si>
  <si>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</si>
  <si>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</si>
  <si>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</si>
  <si>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</si>
  <si>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</si>
  <si>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</si>
  <si>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</si>
  <si>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</si>
  <si>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</si>
  <si>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</si>
  <si>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</si>
  <si>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</si>
  <si>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</si>
  <si>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</si>
  <si>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</si>
  <si>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</si>
  <si>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</si>
  <si>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</si>
  <si>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</si>
  <si>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</si>
  <si>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</si>
  <si>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</si>
  <si>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</si>
  <si>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</si>
  <si>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</si>
  <si>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</si>
  <si>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</si>
  <si>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</si>
  <si>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</si>
  <si>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</si>
  <si>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</si>
  <si>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</si>
  <si>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</si>
  <si>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</si>
  <si>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</si>
  <si>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</si>
  <si>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</si>
  <si>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</si>
  <si>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</si>
  <si>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</si>
  <si>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</si>
  <si>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</si>
  <si>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</si>
  <si>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</si>
  <si>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</si>
  <si>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</si>
  <si>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</si>
  <si>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</si>
  <si>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</si>
  <si>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</si>
  <si>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</si>
  <si>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</si>
  <si>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</si>
  <si>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</si>
  <si>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</si>
  <si>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</si>
  <si>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</si>
  <si>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</si>
  <si>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</si>
  <si>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</si>
  <si>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</si>
  <si>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</si>
  <si>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</si>
  <si>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</si>
  <si>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</si>
  <si>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</si>
  <si>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</si>
  <si>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</si>
  <si>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</si>
  <si>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</si>
  <si>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</si>
  <si>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</si>
  <si>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</si>
  <si>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</si>
  <si>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</si>
  <si>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</si>
  <si>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</si>
  <si>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</si>
  <si>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</si>
  <si>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</si>
  <si>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</si>
  <si>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</si>
  <si>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</si>
  <si>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</si>
  <si>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</si>
  <si>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</si>
  <si>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</si>
  <si>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</si>
  <si>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</si>
  <si>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</si>
  <si>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</si>
  <si>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</si>
  <si>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</si>
  <si>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</si>
  <si>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</si>
  <si>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</si>
  <si>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</si>
  <si>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</si>
  <si>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</si>
  <si>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</si>
  <si>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</si>
  <si>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</si>
  <si>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</si>
  <si>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</si>
  <si>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</si>
  <si>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</si>
  <si>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</si>
  <si>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</si>
  <si>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</si>
  <si>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</si>
  <si>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</si>
  <si>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</si>
  <si>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</si>
  <si>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</si>
  <si>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</si>
  <si>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</si>
  <si>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</si>
  <si>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</si>
  <si>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</si>
  <si>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</si>
  <si>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</si>
  <si>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</si>
  <si>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</si>
  <si>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</si>
  <si>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</si>
  <si>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</si>
  <si>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</si>
  <si>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</si>
  <si>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</si>
  <si>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</si>
  <si>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</si>
  <si>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</si>
  <si>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</si>
  <si>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</si>
  <si>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</si>
  <si>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</si>
  <si>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</si>
  <si>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</si>
  <si>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</si>
  <si>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</si>
  <si>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</si>
  <si>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</si>
  <si>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</si>
  <si>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</si>
  <si>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</si>
  <si>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</si>
  <si>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</si>
  <si>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</si>
  <si>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</si>
  <si>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</si>
  <si>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</si>
  <si>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</si>
  <si>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</si>
  <si>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</si>
  <si>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</si>
  <si>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</si>
  <si>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</si>
  <si>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</si>
  <si>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</si>
  <si>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</si>
  <si>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</si>
  <si>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</si>
  <si>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</si>
  <si>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</si>
  <si>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</si>
  <si>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</si>
  <si>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</si>
  <si>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</si>
  <si>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</si>
  <si>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</si>
  <si>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</si>
  <si>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</si>
  <si>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</si>
  <si>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</si>
  <si>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</si>
  <si>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</si>
  <si>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</si>
  <si>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</si>
  <si>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</si>
  <si>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</si>
  <si>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</si>
  <si>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</si>
  <si>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</si>
  <si>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</si>
  <si>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</si>
  <si>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</si>
  <si>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</si>
  <si>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</si>
  <si>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</si>
  <si>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</si>
  <si>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</si>
  <si>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</si>
  <si>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</si>
  <si>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</si>
  <si>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</si>
  <si>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</si>
  <si>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</si>
  <si>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</si>
  <si>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</si>
  <si>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</si>
  <si>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</si>
  <si>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</si>
  <si>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</si>
  <si>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</si>
  <si>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</si>
  <si>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</si>
  <si>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</si>
  <si>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</si>
  <si>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</si>
  <si>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</si>
  <si>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</si>
  <si>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</si>
  <si>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</si>
  <si>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</si>
  <si>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</si>
  <si>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</si>
  <si>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</si>
  <si>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</si>
  <si>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</si>
  <si>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</si>
  <si>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</si>
  <si>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</si>
  <si>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</si>
  <si>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</si>
  <si>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</si>
  <si>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</si>
  <si>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</si>
  <si>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</si>
  <si>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</si>
  <si>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</si>
  <si>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</si>
  <si>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</si>
  <si>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</si>
  <si>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</si>
  <si>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</si>
  <si>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</si>
  <si>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</si>
  <si>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</si>
  <si>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</si>
  <si>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</si>
  <si>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</si>
  <si>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</si>
  <si>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</si>
  <si>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</si>
  <si>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</si>
  <si>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</si>
  <si>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</si>
  <si>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</si>
  <si>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</si>
  <si>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</si>
  <si>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</si>
  <si>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</si>
  <si>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</si>
  <si>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</si>
  <si>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</si>
  <si>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</si>
  <si>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</si>
  <si>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</si>
  <si>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</si>
  <si>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</si>
  <si>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</si>
  <si>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</si>
  <si>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</si>
  <si>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</si>
  <si>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</si>
  <si>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</si>
  <si>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</si>
  <si>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</si>
  <si>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</si>
  <si>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</si>
  <si>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</si>
  <si>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</si>
  <si>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</si>
  <si>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</si>
  <si>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</si>
  <si>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</si>
  <si>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</si>
  <si>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</si>
  <si>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</si>
  <si>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</si>
  <si>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</si>
  <si>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</si>
  <si>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</si>
  <si>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</si>
  <si>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</si>
  <si>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</si>
  <si>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</si>
  <si>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</si>
  <si>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</si>
  <si>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</si>
  <si>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</si>
  <si>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</si>
  <si>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</si>
  <si>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</si>
  <si>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</si>
  <si>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</si>
  <si>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</si>
  <si>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</si>
  <si>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</si>
  <si>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</si>
  <si>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</si>
  <si>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</si>
  <si>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</si>
  <si>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</si>
  <si>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</si>
  <si>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</si>
  <si>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</si>
  <si>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</si>
  <si>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</si>
  <si>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</si>
  <si>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</si>
  <si>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</si>
  <si>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</si>
  <si>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</si>
  <si>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</si>
  <si>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</si>
  <si>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</si>
  <si>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</si>
  <si>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</si>
  <si>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</si>
  <si>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</si>
  <si>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</si>
  <si>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</si>
  <si>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</si>
  <si>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</si>
  <si>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</si>
  <si>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</si>
  <si>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</si>
  <si>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</si>
  <si>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</si>
  <si>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</si>
  <si>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</si>
  <si>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</si>
  <si>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</si>
  <si>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</si>
  <si>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</si>
  <si>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</si>
  <si>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</si>
  <si>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</si>
  <si>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</si>
  <si>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</si>
  <si>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</si>
  <si>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</si>
  <si>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</si>
  <si>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</si>
  <si>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</si>
  <si>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</si>
  <si>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</si>
  <si>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</si>
  <si>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</si>
  <si>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</si>
  <si>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</si>
  <si>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</si>
  <si>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</si>
  <si>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</si>
  <si>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</si>
  <si>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</si>
  <si>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</si>
  <si>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</si>
  <si>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</si>
  <si>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</si>
  <si>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</si>
  <si>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</si>
  <si>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</si>
  <si>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</si>
  <si>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</si>
  <si>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</si>
  <si>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</si>
  <si>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</si>
  <si>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</si>
  <si>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</si>
  <si>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</si>
  <si>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</si>
  <si>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</si>
  <si>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</si>
  <si>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</si>
  <si>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</si>
  <si>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</si>
  <si>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</si>
  <si>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</si>
  <si>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</si>
  <si>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</si>
  <si>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</si>
  <si>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</si>
  <si>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</si>
  <si>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</si>
  <si>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</si>
  <si>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</si>
  <si>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</si>
  <si>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</si>
  <si>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</si>
  <si>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</si>
  <si>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</si>
  <si>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</si>
  <si>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</si>
  <si>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</si>
  <si>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</si>
  <si>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</si>
  <si>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</si>
  <si>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</si>
  <si>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</si>
  <si>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</si>
  <si>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</si>
  <si>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</si>
  <si>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</si>
  <si>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</si>
  <si>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</si>
  <si>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</si>
  <si>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</si>
  <si>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</si>
  <si>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</si>
  <si>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</si>
  <si>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</si>
  <si>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</si>
  <si>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</si>
  <si>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</si>
  <si>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</si>
  <si>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</si>
  <si>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</si>
  <si>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</si>
  <si>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</si>
  <si>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</si>
  <si>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</si>
  <si>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</si>
  <si>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</si>
  <si>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</si>
  <si>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</si>
  <si>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</si>
  <si>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</si>
  <si>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</si>
  <si>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</si>
  <si>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</si>
  <si>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</si>
  <si>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</si>
  <si>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</si>
  <si>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</si>
  <si>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</si>
  <si>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</si>
  <si>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</si>
  <si>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</si>
  <si>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</si>
  <si>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</si>
  <si>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</si>
  <si>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</si>
  <si>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</si>
  <si>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</si>
  <si>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</si>
  <si>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</si>
  <si>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</si>
  <si>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</si>
  <si>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</si>
  <si>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</si>
  <si>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</si>
  <si>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</si>
  <si>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</si>
  <si>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</si>
  <si>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</si>
  <si>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</si>
  <si>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</si>
  <si>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</si>
  <si>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</si>
  <si>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</si>
  <si>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</si>
  <si>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</si>
  <si>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</si>
  <si>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</si>
  <si>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</si>
  <si>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</si>
  <si>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</si>
  <si>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</si>
  <si>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</si>
  <si>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</si>
  <si>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</si>
  <si>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</si>
  <si>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</si>
  <si>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</si>
  <si>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</si>
  <si>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</si>
  <si>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</si>
  <si>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</si>
  <si>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</si>
  <si>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</si>
  <si>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</si>
  <si>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</si>
  <si>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</si>
  <si>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</si>
  <si>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</si>
  <si>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</si>
  <si>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</si>
  <si>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</si>
  <si>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</si>
  <si>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</si>
  <si>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</si>
  <si>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</si>
  <si>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</si>
  <si>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</si>
  <si>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</si>
  <si>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</si>
  <si>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</si>
  <si>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</si>
  <si>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</si>
  <si>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</si>
  <si>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</si>
  <si>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</si>
  <si>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</si>
  <si>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</si>
  <si>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</si>
  <si>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</si>
  <si>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</si>
  <si>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</si>
  <si>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</si>
  <si>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</si>
  <si>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</si>
  <si>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</si>
  <si>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</si>
  <si>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</si>
  <si>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</si>
  <si>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</si>
  <si>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</si>
  <si>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</si>
  <si>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</si>
  <si>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</si>
  <si>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</si>
  <si>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</si>
  <si>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</si>
  <si>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</si>
  <si>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</si>
  <si>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</si>
  <si>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</si>
  <si>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</si>
  <si>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</si>
  <si>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</si>
  <si>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</si>
  <si>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</si>
  <si>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</si>
  <si>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</si>
  <si>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</si>
  <si>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</si>
  <si>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</si>
  <si>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</si>
  <si>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</si>
  <si>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</si>
  <si>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</si>
  <si>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</si>
  <si>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</si>
  <si>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</si>
  <si>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</si>
  <si>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</si>
  <si>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</si>
  <si>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</si>
  <si>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</si>
  <si>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</si>
  <si>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</si>
  <si>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</si>
  <si>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</si>
  <si>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</si>
  <si>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</si>
  <si>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</si>
  <si>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</si>
  <si>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</si>
  <si>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</si>
  <si>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</si>
  <si>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</si>
  <si>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</si>
  <si>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</si>
  <si>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</si>
  <si>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</si>
  <si>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</si>
  <si>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</si>
  <si>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</si>
  <si>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</si>
  <si>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</si>
  <si>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</si>
  <si>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</si>
  <si>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</si>
  <si>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</si>
  <si>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</si>
  <si>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</si>
  <si>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</si>
  <si>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</si>
  <si>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</si>
  <si>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</si>
  <si>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</si>
  <si>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</si>
  <si>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</si>
  <si>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</si>
  <si>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</si>
  <si>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</si>
  <si>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</si>
  <si>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</si>
  <si>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</si>
  <si>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</si>
  <si>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</si>
  <si>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</si>
  <si>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</si>
  <si>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</si>
  <si>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</si>
  <si>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</si>
  <si>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</si>
  <si>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</si>
  <si>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</si>
  <si>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</si>
  <si>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</si>
  <si>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</si>
  <si>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</si>
  <si>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</si>
  <si>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</si>
  <si>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</si>
  <si>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</si>
  <si>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</si>
  <si>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</si>
  <si>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</si>
  <si>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</si>
  <si>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</si>
  <si>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</si>
  <si>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</si>
  <si>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</si>
  <si>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</si>
  <si>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</si>
  <si>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</si>
  <si>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</si>
  <si>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</si>
  <si>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</si>
  <si>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</si>
  <si>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</si>
  <si>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</si>
  <si>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</si>
  <si>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</si>
  <si>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</si>
  <si>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</si>
  <si>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</si>
  <si>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</si>
  <si>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</si>
  <si>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</si>
  <si>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</si>
  <si>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</si>
  <si>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</si>
  <si>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</si>
  <si>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</si>
  <si>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</si>
  <si>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</si>
  <si>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</si>
  <si>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</si>
  <si>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</si>
  <si>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</si>
  <si>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</si>
  <si>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</si>
  <si>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</si>
  <si>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</si>
  <si>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</si>
  <si>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</si>
  <si>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</si>
  <si>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</si>
  <si>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</si>
  <si>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</si>
  <si>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</si>
  <si>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</si>
  <si>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</si>
  <si>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</si>
  <si>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</si>
  <si>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</si>
  <si>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</si>
  <si>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</si>
  <si>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</si>
  <si>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</si>
  <si>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</si>
  <si>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</si>
  <si>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</si>
  <si>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</si>
  <si>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</si>
  <si>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</si>
  <si>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</si>
  <si>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</si>
  <si>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</si>
  <si>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</si>
  <si>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</si>
  <si>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</si>
  <si>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</si>
  <si>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</si>
  <si>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</si>
  <si>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</si>
  <si>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</si>
  <si>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</si>
  <si>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</si>
  <si>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</si>
  <si>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</si>
  <si>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</si>
  <si>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</si>
  <si>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</si>
  <si>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</si>
  <si>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</si>
  <si>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</si>
  <si>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</si>
  <si>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</si>
  <si>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</si>
  <si>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</si>
  <si>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</si>
  <si>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</si>
  <si>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</si>
  <si>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</si>
  <si>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</si>
  <si>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</si>
  <si>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</si>
  <si>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</si>
  <si>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</si>
  <si>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</si>
  <si>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</si>
  <si>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</si>
  <si>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</si>
  <si>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</si>
  <si>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</si>
  <si>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</si>
  <si>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</si>
  <si>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</si>
  <si>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</si>
  <si>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</si>
  <si>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</si>
  <si>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</si>
  <si>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</si>
  <si>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</si>
  <si>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</si>
  <si>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</si>
  <si>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</si>
  <si>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</si>
  <si>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</si>
  <si>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</si>
  <si>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</si>
  <si>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</si>
  <si>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</si>
  <si>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</si>
  <si>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</si>
  <si>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</si>
  <si>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</si>
  <si>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</si>
  <si>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</si>
  <si>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</si>
  <si>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</si>
  <si>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</si>
  <si>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</si>
  <si>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</si>
  <si>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</si>
  <si>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</si>
  <si>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</si>
  <si>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</si>
  <si>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</si>
  <si>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</si>
  <si>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</si>
  <si>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</si>
  <si>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</si>
  <si>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</si>
  <si>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</si>
  <si>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</si>
  <si>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</si>
  <si>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</si>
  <si>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</si>
  <si>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</si>
  <si>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</si>
  <si>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</si>
  <si>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</si>
  <si>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</si>
  <si>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</si>
  <si>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</si>
  <si>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</si>
  <si>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</si>
  <si>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</si>
  <si>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</si>
  <si>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</si>
  <si>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</si>
  <si>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</si>
  <si>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</si>
  <si>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</si>
  <si>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</si>
  <si>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</si>
  <si>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</si>
  <si>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</si>
  <si>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</si>
  <si>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</si>
  <si>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</si>
  <si>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</si>
  <si>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</si>
  <si>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</si>
  <si>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</si>
  <si>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</si>
  <si>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</si>
  <si>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</si>
  <si>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</si>
  <si>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</si>
  <si>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</si>
  <si>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</si>
  <si>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</si>
  <si>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</si>
  <si>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</si>
  <si>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</si>
  <si>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</si>
  <si>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</si>
  <si>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</si>
  <si>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</si>
  <si>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</si>
  <si>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</si>
  <si>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</si>
  <si>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</si>
  <si>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</si>
  <si>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</si>
  <si>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</si>
  <si>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</si>
  <si>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</si>
  <si>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</si>
  <si>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</si>
  <si>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</si>
  <si>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</si>
  <si>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</si>
  <si>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</si>
  <si>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</si>
  <si>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</si>
  <si>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</si>
  <si>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</si>
  <si>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</si>
  <si>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</si>
  <si>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</si>
  <si>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</si>
  <si>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</si>
  <si>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</si>
  <si>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</si>
  <si>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</si>
  <si>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</si>
  <si>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</si>
  <si>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</si>
  <si>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</si>
  <si>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</si>
  <si>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</si>
  <si>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</si>
  <si>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</si>
  <si>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</si>
  <si>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</si>
  <si>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</si>
  <si>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</si>
  <si>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</si>
  <si>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</si>
  <si>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</si>
  <si>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</si>
  <si>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</si>
  <si>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</si>
  <si>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</si>
  <si>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</si>
  <si>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</si>
  <si>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</si>
  <si>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</si>
  <si>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</si>
  <si>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</si>
  <si>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</si>
  <si>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</si>
  <si>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</si>
  <si>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</si>
  <si>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</si>
  <si>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</si>
  <si>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</si>
  <si>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</si>
  <si>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</si>
  <si>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</si>
  <si>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</si>
  <si>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</si>
  <si>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</si>
  <si>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</si>
  <si>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</si>
  <si>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</si>
  <si>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</si>
  <si>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</si>
  <si>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</si>
  <si>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</si>
  <si>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</si>
  <si>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</si>
  <si>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</si>
  <si>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</si>
  <si>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</si>
  <si>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</si>
  <si>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</si>
  <si>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</si>
  <si>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</si>
  <si>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</si>
  <si>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</si>
  <si>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</si>
  <si>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</si>
  <si>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</si>
  <si>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</si>
  <si>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</si>
  <si>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</si>
  <si>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</si>
  <si>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</si>
  <si>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</si>
  <si>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</si>
  <si>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</si>
  <si>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</si>
  <si>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</si>
  <si>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</si>
  <si>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</si>
  <si>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</si>
  <si>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</si>
  <si>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</si>
  <si>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</si>
  <si>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</si>
  <si>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</si>
  <si>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</si>
  <si>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</si>
  <si>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</si>
  <si>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</si>
  <si>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</si>
  <si>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</si>
  <si>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</si>
  <si>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</si>
  <si>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</si>
  <si>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</si>
  <si>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</si>
  <si>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</si>
  <si>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</si>
  <si>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</si>
  <si>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</si>
  <si>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</si>
  <si>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</si>
  <si>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</si>
  <si>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</si>
  <si>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</si>
  <si>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</si>
  <si>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</si>
  <si>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</si>
  <si>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</si>
  <si>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</si>
  <si>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</si>
  <si>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</si>
  <si>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</si>
  <si>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</si>
  <si>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</si>
  <si>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</si>
  <si>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</si>
  <si>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</si>
  <si>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</si>
  <si>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</si>
  <si>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</si>
  <si>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</si>
  <si>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</si>
  <si>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</si>
  <si>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</si>
  <si>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</si>
  <si>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</si>
  <si>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</si>
  <si>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</si>
  <si>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</si>
  <si>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</si>
  <si>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</si>
  <si>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</si>
  <si>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</si>
  <si>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</si>
  <si>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</si>
  <si>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</si>
  <si>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</si>
  <si>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</si>
  <si>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</si>
  <si>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</si>
  <si>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</si>
  <si>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</si>
  <si>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</si>
  <si>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</si>
  <si>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</si>
  <si>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</si>
  <si>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</si>
  <si>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</si>
  <si>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</si>
  <si>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</si>
  <si>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</si>
  <si>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</si>
  <si>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</si>
  <si>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</si>
  <si>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</si>
  <si>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</si>
  <si>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</si>
  <si>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</si>
  <si>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</si>
  <si>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</si>
  <si>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</si>
  <si>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</si>
  <si>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</si>
  <si>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</si>
  <si>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</si>
  <si>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</si>
  <si>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</si>
  <si>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</si>
  <si>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</si>
  <si>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</si>
  <si>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</si>
  <si>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</si>
  <si>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</si>
  <si>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</si>
  <si>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</si>
  <si>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</si>
  <si>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</si>
  <si>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</si>
  <si>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</si>
  <si>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</si>
  <si>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</si>
  <si>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</si>
  <si>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</si>
  <si>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</si>
  <si>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</si>
  <si>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</si>
  <si>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</si>
  <si>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</si>
  <si>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</si>
  <si>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</si>
  <si>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</si>
  <si>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</si>
  <si>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</si>
  <si>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</si>
  <si>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</si>
  <si>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</si>
  <si>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</si>
  <si>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</si>
  <si>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</si>
  <si>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</si>
  <si>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</si>
  <si>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</si>
  <si>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</si>
  <si>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</si>
  <si>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</si>
  <si>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</si>
  <si>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</si>
  <si>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</si>
  <si>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</si>
  <si>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</si>
  <si>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</si>
  <si>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</si>
  <si>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</si>
  <si>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</si>
  <si>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</si>
  <si>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</si>
  <si>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</si>
  <si>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</si>
  <si>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</si>
  <si>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</si>
  <si>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</si>
  <si>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</si>
  <si>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</si>
  <si>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</si>
  <si>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</si>
  <si>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</si>
  <si>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</si>
  <si>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</si>
  <si>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</si>
  <si>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</si>
  <si>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</si>
  <si>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</si>
  <si>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</si>
  <si>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</si>
  <si>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</si>
  <si>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</si>
  <si>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</si>
  <si>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</si>
  <si>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</si>
  <si>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</si>
  <si>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</si>
  <si>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</si>
  <si>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</si>
  <si>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</si>
  <si>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</si>
  <si>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</si>
  <si>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</si>
  <si>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</si>
  <si>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</si>
  <si>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</si>
  <si>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</si>
  <si>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</si>
  <si>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</si>
  <si>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</si>
  <si>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</si>
  <si>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</si>
  <si>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</si>
  <si>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</si>
  <si>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</si>
  <si>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</si>
  <si>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</si>
  <si>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</si>
  <si>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</si>
  <si>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</si>
  <si>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</si>
  <si>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</si>
  <si>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</si>
  <si>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</si>
  <si>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</si>
  <si>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</si>
  <si>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</si>
  <si>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</si>
  <si>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</si>
  <si>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</si>
  <si>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</si>
  <si>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</si>
  <si>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</si>
  <si>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</si>
  <si>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</si>
  <si>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</si>
  <si>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</si>
  <si>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</si>
  <si>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</si>
  <si>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</si>
  <si>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</si>
  <si>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</si>
  <si>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</si>
  <si>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</si>
  <si>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</si>
  <si>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</si>
  <si>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</si>
  <si>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</si>
  <si>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</si>
  <si>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</si>
  <si>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</si>
  <si>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</si>
  <si>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</si>
  <si>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</si>
  <si>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</si>
  <si>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</si>
  <si>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</si>
  <si>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</si>
  <si>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</si>
  <si>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</si>
  <si>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</si>
  <si>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</si>
  <si>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</si>
  <si>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</si>
  <si>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</si>
  <si>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</si>
  <si>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</si>
  <si>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</si>
  <si>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</si>
  <si>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</si>
  <si>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</si>
  <si>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</si>
  <si>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</si>
  <si>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</si>
  <si>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</si>
  <si>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</si>
  <si>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</si>
  <si>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</si>
  <si>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</si>
  <si>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</si>
  <si>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</si>
  <si>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</si>
  <si>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</si>
  <si>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</si>
  <si>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</si>
  <si>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</si>
  <si>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</si>
  <si>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</si>
  <si>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</si>
  <si>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</si>
  <si>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</si>
  <si>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</si>
  <si>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</si>
  <si>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</si>
  <si>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</si>
  <si>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</si>
  <si>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</si>
  <si>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</si>
  <si>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</si>
  <si>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</si>
  <si>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</si>
  <si>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</si>
  <si>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</si>
  <si>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</si>
  <si>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</si>
  <si>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</si>
  <si>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</si>
  <si>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</si>
  <si>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</si>
  <si>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</si>
  <si>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</si>
  <si>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</si>
  <si>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</si>
  <si>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</si>
  <si>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</si>
  <si>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</si>
  <si>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</si>
  <si>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</si>
  <si>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</si>
  <si>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</si>
  <si>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</si>
  <si>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</si>
  <si>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</si>
  <si>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</si>
  <si>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</si>
  <si>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</si>
  <si>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</si>
  <si>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</si>
  <si>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</si>
  <si>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</si>
  <si>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</si>
  <si>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</si>
  <si>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</si>
  <si>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</si>
  <si>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</si>
  <si>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</si>
  <si>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</si>
  <si>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</si>
  <si>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</si>
  <si>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</si>
  <si>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</si>
  <si>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</si>
  <si>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</si>
  <si>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</si>
  <si>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</si>
  <si>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</si>
  <si>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</si>
  <si>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</si>
  <si>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</si>
  <si>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</si>
  <si>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</si>
  <si>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</si>
  <si>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</si>
  <si>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</si>
  <si>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</si>
  <si>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</si>
  <si>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</si>
  <si>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</si>
  <si>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</si>
  <si>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</si>
  <si>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</si>
  <si>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</si>
  <si>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</si>
  <si>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</si>
  <si>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</si>
  <si>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</si>
  <si>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</si>
  <si>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</si>
  <si>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</si>
  <si>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</si>
  <si>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</si>
  <si>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</si>
  <si>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</si>
  <si>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</si>
  <si>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</si>
  <si>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</si>
  <si>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</si>
  <si>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</si>
  <si>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</si>
  <si>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</si>
  <si>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</si>
  <si>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</si>
  <si>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</si>
  <si>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</si>
  <si>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</si>
  <si>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</si>
  <si>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</si>
  <si>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</si>
  <si>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</si>
  <si>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</si>
  <si>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</si>
  <si>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</si>
  <si>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</si>
  <si>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</si>
  <si>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</si>
  <si>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</si>
  <si>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</si>
  <si>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</si>
  <si>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</si>
  <si>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</si>
  <si>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</si>
  <si>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</si>
  <si>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</si>
  <si>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</si>
  <si>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</si>
  <si>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</si>
  <si>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</si>
  <si>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</si>
  <si>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</si>
  <si>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</si>
  <si>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</si>
  <si>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</si>
  <si>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</si>
  <si>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</si>
  <si>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</si>
  <si>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</si>
  <si>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</si>
  <si>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</si>
  <si>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</si>
  <si>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</si>
  <si>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</si>
  <si>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</si>
  <si>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</si>
  <si>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</si>
  <si>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</si>
  <si>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</si>
  <si>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</si>
  <si>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</si>
  <si>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</si>
  <si>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</si>
  <si>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</si>
  <si>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</si>
  <si>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</si>
  <si>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</si>
  <si>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</si>
  <si>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</si>
  <si>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</si>
  <si>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</si>
  <si>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</si>
  <si>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</si>
  <si>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</si>
  <si>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</si>
  <si>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</si>
  <si>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</si>
  <si>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</si>
  <si>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</si>
  <si>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</si>
  <si>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</si>
  <si>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</si>
  <si>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</si>
  <si>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</si>
  <si>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</si>
  <si>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</si>
  <si>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</si>
  <si>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</si>
  <si>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</si>
  <si>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</si>
  <si>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</si>
  <si>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</si>
  <si>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</si>
  <si>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</si>
  <si>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</si>
  <si>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</si>
  <si>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</si>
  <si>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</si>
  <si>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</si>
  <si>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</si>
  <si>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</si>
  <si>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</si>
  <si>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</si>
  <si>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</si>
  <si>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</si>
  <si>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</si>
  <si>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</si>
  <si>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</si>
  <si>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</si>
  <si>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</si>
  <si>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</si>
  <si>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</si>
  <si>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</si>
  <si>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</si>
  <si>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</si>
  <si>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</si>
  <si>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</si>
  <si>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</si>
  <si>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</si>
  <si>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</si>
  <si>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</si>
  <si>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</si>
  <si>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</si>
  <si>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</si>
  <si>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</si>
  <si>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</si>
  <si>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</si>
  <si>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</si>
  <si>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</si>
  <si>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</si>
  <si>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</si>
  <si>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</si>
  <si>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</si>
  <si>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</si>
  <si>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</si>
  <si>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</si>
  <si>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</si>
  <si>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</si>
  <si>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</si>
  <si>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</si>
  <si>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</si>
  <si>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</si>
  <si>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</si>
  <si>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</si>
  <si>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</si>
  <si>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</si>
  <si>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</si>
  <si>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</si>
  <si>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</si>
  <si>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</si>
  <si>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</si>
  <si>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</si>
  <si>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</si>
  <si>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</si>
  <si>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</si>
  <si>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</si>
  <si>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</si>
  <si>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</si>
  <si>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</si>
  <si>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</si>
  <si>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</si>
  <si>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</si>
  <si>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</si>
  <si>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</si>
  <si>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</si>
  <si>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</si>
  <si>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</si>
  <si>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</si>
  <si>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</si>
  <si>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</si>
  <si>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</si>
  <si>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</si>
  <si>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</si>
  <si>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</si>
  <si>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</si>
  <si>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</si>
  <si>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</si>
  <si>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</si>
  <si>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</si>
  <si>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</si>
  <si>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</si>
  <si>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</si>
  <si>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</si>
  <si>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</si>
  <si>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</si>
  <si>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</si>
  <si>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</si>
  <si>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</si>
  <si>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</si>
  <si>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</si>
  <si>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</si>
  <si>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</si>
  <si>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</si>
  <si>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</si>
  <si>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</si>
  <si>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</si>
  <si>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</si>
  <si>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</si>
  <si>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</si>
  <si>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</si>
  <si>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</si>
  <si>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</si>
  <si>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</si>
  <si>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</si>
  <si>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</si>
  <si>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</si>
  <si>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</si>
  <si>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</si>
  <si>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</si>
  <si>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</si>
  <si>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</si>
  <si>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</si>
  <si>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</si>
  <si>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</si>
  <si>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</si>
  <si>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</si>
  <si>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</si>
  <si>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</si>
  <si>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</si>
  <si>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</si>
  <si>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</si>
  <si>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</si>
  <si>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</si>
  <si>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</si>
  <si>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</si>
  <si>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</si>
  <si>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</si>
  <si>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</si>
  <si>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</si>
  <si>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</si>
  <si>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</si>
  <si>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</si>
  <si>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</si>
  <si>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</si>
  <si>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</si>
  <si>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</si>
  <si>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</si>
  <si>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</si>
  <si>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</si>
  <si>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</si>
  <si>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</si>
  <si>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</si>
  <si>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</si>
  <si>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</si>
  <si>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</si>
  <si>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</si>
  <si>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</si>
  <si>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</si>
  <si>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</si>
  <si>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</si>
  <si>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</si>
  <si>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</si>
  <si>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</si>
  <si>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</si>
  <si>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</si>
  <si>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</si>
  <si>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</si>
  <si>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</si>
  <si>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</si>
  <si>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</si>
  <si>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</si>
  <si>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</si>
  <si>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</si>
  <si>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</si>
  <si>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</si>
  <si>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</si>
  <si>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</si>
  <si>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</si>
  <si>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</si>
  <si>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</si>
  <si>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</si>
  <si>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</si>
  <si>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</si>
  <si>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</si>
  <si>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</si>
  <si>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</si>
  <si>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</si>
  <si>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</si>
  <si>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</si>
  <si>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</si>
  <si>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</si>
  <si>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</si>
  <si>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</si>
  <si>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</si>
  <si>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</si>
  <si>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</si>
  <si>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</si>
  <si>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</si>
  <si>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</si>
  <si>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</si>
  <si>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</si>
  <si>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</si>
  <si>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</si>
  <si>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</si>
  <si>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</si>
  <si>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</si>
  <si>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</si>
  <si>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</si>
  <si>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</si>
  <si>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</si>
  <si>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</si>
  <si>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</si>
  <si>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</si>
  <si>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</si>
  <si>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</si>
  <si>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</si>
  <si>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</si>
  <si>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</si>
  <si>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</si>
  <si>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</si>
  <si>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</si>
  <si>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</si>
  <si>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</si>
  <si>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</si>
  <si>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</si>
  <si>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</si>
  <si>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</si>
  <si>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</si>
  <si>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</si>
  <si>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</si>
  <si>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</si>
  <si>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</si>
  <si>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</si>
  <si>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</si>
  <si>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</si>
  <si>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</si>
  <si>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</si>
  <si>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</si>
  <si>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</si>
  <si>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</si>
  <si>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</si>
  <si>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</si>
  <si>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</si>
  <si>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</si>
  <si>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</si>
  <si>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</si>
  <si>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</si>
  <si>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</si>
  <si>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</si>
  <si>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</si>
  <si>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</si>
  <si>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</si>
  <si>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</si>
  <si>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</si>
  <si>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</si>
  <si>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</si>
  <si>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</si>
  <si>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</si>
  <si>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</si>
  <si>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</si>
  <si>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</si>
  <si>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</si>
  <si>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</si>
  <si>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</si>
  <si>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</si>
  <si>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</si>
  <si>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</si>
  <si>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</si>
  <si>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</si>
  <si>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</si>
  <si>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</si>
  <si>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</si>
  <si>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</si>
  <si>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</si>
  <si>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</si>
  <si>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</si>
  <si>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</si>
  <si>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</si>
  <si>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</si>
  <si>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</si>
  <si>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</si>
  <si>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</si>
  <si>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</si>
  <si>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</si>
  <si>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</si>
  <si>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</si>
  <si>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</si>
  <si>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</si>
  <si>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</si>
  <si>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</si>
  <si>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</si>
  <si>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</si>
  <si>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</si>
  <si>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</si>
  <si>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</si>
  <si>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</si>
  <si>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</si>
  <si>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</si>
  <si>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</si>
  <si>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</si>
  <si>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</si>
  <si>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</si>
  <si>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</si>
  <si>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</si>
  <si>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</si>
  <si>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</si>
  <si>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</si>
  <si>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</si>
  <si>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</si>
  <si>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</si>
  <si>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</si>
  <si>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</si>
  <si>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</si>
  <si>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</si>
  <si>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</si>
  <si>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</si>
  <si>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</si>
  <si>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</si>
  <si>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</si>
  <si>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</si>
  <si>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</si>
  <si>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</si>
  <si>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</si>
  <si>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</si>
  <si>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</si>
  <si>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</si>
  <si>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</si>
  <si>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</si>
  <si>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</si>
  <si>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</si>
  <si>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</si>
  <si>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</si>
  <si>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</si>
  <si>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</si>
  <si>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</si>
  <si>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</si>
  <si>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</si>
  <si>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</si>
  <si>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</si>
  <si>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</si>
  <si>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</si>
  <si>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</si>
  <si>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</si>
  <si>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</si>
  <si>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</si>
  <si>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</si>
  <si>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</si>
  <si>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</si>
  <si>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</si>
  <si>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</si>
  <si>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</si>
  <si>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</si>
  <si>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</si>
  <si>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</si>
  <si>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</si>
  <si>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</si>
  <si>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</si>
  <si>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</si>
  <si>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</si>
  <si>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</si>
  <si>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</si>
  <si>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</si>
  <si>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</si>
  <si>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</si>
  <si>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</si>
  <si>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</si>
  <si>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</si>
  <si>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</si>
  <si>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</si>
  <si>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</si>
  <si>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</si>
  <si>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</si>
  <si>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</si>
  <si>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</si>
  <si>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</si>
  <si>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</si>
  <si>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</si>
  <si>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</si>
  <si>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</si>
  <si>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</si>
  <si>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</si>
  <si>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</si>
  <si>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</si>
  <si>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</si>
  <si>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</si>
  <si>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</si>
  <si>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</si>
  <si>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</si>
  <si>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</si>
  <si>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</si>
  <si>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</si>
  <si>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</si>
  <si>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</si>
  <si>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</si>
  <si>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</si>
  <si>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</si>
  <si>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</si>
  <si>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</si>
  <si>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</si>
  <si>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</si>
  <si>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</si>
  <si>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</si>
  <si>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</si>
  <si>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</si>
  <si>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</si>
  <si>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</si>
  <si>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</si>
  <si>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</si>
  <si>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</si>
  <si>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</si>
  <si>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</si>
  <si>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</si>
  <si>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</si>
  <si>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</si>
  <si>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</si>
  <si>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</si>
  <si>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</si>
  <si>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</si>
  <si>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</si>
  <si>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</si>
  <si>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</si>
  <si>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</si>
  <si>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</si>
  <si>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</si>
  <si>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</si>
  <si>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</si>
  <si>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</si>
  <si>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</si>
  <si>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</si>
  <si>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</si>
  <si>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</si>
  <si>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</si>
  <si>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</si>
  <si>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</si>
  <si>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</si>
  <si>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</si>
  <si>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</si>
  <si>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</si>
  <si>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</si>
  <si>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</si>
  <si>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</si>
  <si>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</si>
  <si>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</si>
  <si>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</si>
  <si>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</si>
  <si>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</si>
  <si>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</si>
  <si>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</si>
  <si>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</si>
  <si>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</si>
  <si>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</si>
  <si>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</si>
  <si>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</si>
  <si>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</si>
  <si>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</si>
  <si>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</si>
  <si>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</si>
  <si>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</si>
  <si>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</si>
  <si>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</si>
  <si>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</si>
  <si>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</si>
  <si>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</si>
  <si>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</si>
  <si>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</si>
  <si>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</si>
  <si>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</si>
  <si>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</si>
  <si>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</si>
  <si>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</si>
  <si>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</si>
  <si>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</si>
  <si>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</si>
  <si>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</si>
  <si>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</si>
  <si>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</si>
  <si>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</si>
  <si>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</si>
  <si>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</si>
  <si>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</si>
  <si>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</si>
  <si>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</si>
  <si>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</si>
  <si>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</si>
  <si>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</si>
  <si>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</si>
  <si>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</si>
  <si>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</si>
  <si>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</si>
  <si>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</si>
  <si>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</si>
  <si>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</si>
  <si>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</si>
  <si>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</si>
  <si>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</si>
  <si>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</si>
  <si>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</si>
  <si>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</si>
  <si>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</si>
  <si>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</si>
  <si>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</si>
  <si>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</si>
  <si>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</si>
  <si>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</si>
  <si>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</si>
  <si>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</si>
  <si>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</si>
  <si>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</si>
  <si>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</si>
  <si>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</si>
  <si>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</si>
  <si>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</si>
  <si>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</si>
  <si>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</si>
  <si>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</si>
  <si>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</si>
  <si>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</si>
  <si>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</si>
  <si>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</si>
  <si>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</si>
  <si>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</si>
  <si>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</si>
  <si>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</si>
  <si>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</si>
  <si>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</si>
  <si>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</si>
  <si>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</si>
  <si>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</si>
  <si>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</si>
  <si>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</si>
  <si>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</si>
  <si>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</si>
  <si>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</si>
  <si>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</si>
  <si>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</si>
  <si>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</si>
  <si>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</si>
  <si>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</si>
  <si>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</si>
  <si>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</si>
  <si>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</si>
  <si>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</si>
  <si>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</si>
  <si>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</si>
  <si>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</si>
  <si>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</si>
  <si>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</si>
  <si>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</si>
  <si>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</si>
  <si>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</si>
  <si>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</si>
  <si>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</si>
  <si>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</si>
  <si>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</si>
  <si>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</si>
  <si>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</si>
  <si>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</si>
  <si>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</si>
  <si>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</si>
  <si>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</si>
  <si>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</si>
  <si>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</si>
  <si>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</si>
  <si>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</si>
  <si>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</si>
  <si>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</si>
  <si>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</si>
  <si>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</si>
  <si>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</si>
  <si>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</si>
  <si>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</si>
  <si>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</si>
  <si>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</si>
  <si>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</si>
  <si>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</si>
  <si>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</si>
  <si>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</si>
  <si>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</si>
  <si>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</si>
  <si>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</si>
  <si>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</si>
  <si>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</si>
  <si>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</si>
  <si>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</si>
  <si>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</si>
  <si>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</si>
  <si>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</si>
  <si>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</si>
  <si>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</si>
  <si>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</si>
  <si>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</si>
  <si>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</si>
  <si>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</si>
  <si>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</si>
  <si>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</si>
  <si>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</si>
  <si>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</si>
  <si>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</si>
  <si>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</si>
  <si>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</si>
  <si>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</si>
  <si>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</si>
  <si>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</si>
  <si>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</si>
  <si>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</si>
  <si>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</si>
  <si>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</si>
  <si>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</si>
  <si>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</si>
  <si>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</si>
  <si>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</si>
  <si>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</si>
  <si>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</si>
  <si>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</si>
  <si>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</si>
  <si>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</si>
  <si>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</si>
  <si>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</si>
  <si>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</si>
  <si>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</si>
  <si>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</si>
  <si>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</si>
  <si>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</si>
  <si>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</si>
  <si>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</si>
  <si>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</si>
  <si>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</si>
  <si>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</si>
  <si>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</si>
  <si>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</si>
  <si>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</si>
  <si>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</si>
  <si>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</si>
  <si>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</si>
  <si>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</si>
  <si>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</si>
  <si>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</si>
  <si>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</si>
  <si>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</si>
  <si>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</si>
  <si>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</si>
  <si>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</si>
  <si>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</si>
  <si>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</si>
  <si>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</si>
  <si>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</si>
  <si>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</si>
  <si>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</si>
  <si>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</si>
  <si>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</si>
  <si>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</si>
  <si>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</si>
  <si>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</si>
  <si>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</si>
  <si>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</si>
  <si>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</si>
  <si>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</si>
  <si>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</si>
  <si>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</si>
  <si>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</si>
  <si>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</si>
  <si>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</si>
  <si>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</si>
  <si>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</si>
  <si>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</si>
  <si>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</si>
  <si>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</si>
  <si>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</si>
  <si>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</si>
  <si>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</si>
  <si>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</si>
  <si>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</si>
  <si>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</si>
  <si>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</si>
  <si>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</si>
  <si>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</si>
  <si>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</si>
  <si>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</si>
  <si>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</si>
  <si>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</si>
  <si>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</si>
  <si>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</si>
  <si>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</si>
  <si>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</si>
  <si>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</si>
  <si>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</si>
  <si>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</si>
  <si>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</si>
  <si>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</si>
  <si>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</si>
  <si>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</si>
  <si>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</si>
  <si>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</si>
  <si>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</si>
  <si>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</si>
  <si>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</si>
  <si>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</si>
  <si>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</si>
  <si>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</si>
  <si>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</si>
  <si>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</si>
  <si>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</si>
  <si>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</si>
  <si>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</si>
  <si>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</si>
  <si>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</si>
  <si>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</si>
  <si>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</si>
  <si>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</si>
  <si>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</si>
  <si>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</si>
  <si>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</si>
  <si>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</si>
  <si>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</si>
  <si>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</si>
  <si>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</si>
  <si>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</si>
  <si>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</si>
  <si>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</si>
  <si>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</si>
  <si>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</si>
  <si>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</si>
  <si>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</si>
  <si>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</si>
  <si>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</si>
  <si>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</si>
  <si>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</si>
  <si>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</si>
  <si>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</si>
  <si>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</si>
  <si>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</si>
  <si>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</si>
  <si>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</si>
  <si>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</si>
  <si>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</si>
  <si>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</si>
  <si>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</si>
  <si>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</si>
  <si>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</si>
  <si>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</si>
  <si>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</si>
  <si>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</si>
  <si>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</si>
  <si>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</si>
  <si>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</si>
  <si>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</si>
  <si>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</si>
  <si>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</si>
  <si>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</si>
  <si>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</si>
  <si>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</si>
  <si>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</si>
  <si>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</si>
  <si>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</si>
  <si>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</si>
  <si>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</si>
  <si>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</si>
  <si>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</si>
  <si>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</si>
  <si>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</si>
  <si>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</si>
  <si>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</si>
  <si>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</si>
  <si>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</si>
  <si>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</si>
  <si>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</si>
  <si>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</si>
  <si>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</si>
  <si>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</si>
  <si>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</si>
  <si>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</si>
  <si>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</si>
  <si>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</si>
  <si>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</si>
  <si>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</si>
  <si>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</si>
  <si>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</si>
  <si>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</si>
  <si>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</si>
  <si>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</si>
  <si>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</si>
  <si>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</si>
  <si>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</si>
  <si>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</si>
  <si>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</si>
  <si>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</si>
  <si>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</si>
  <si>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</si>
  <si>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</si>
  <si>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</si>
  <si>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</si>
  <si>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</si>
  <si>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</si>
  <si>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</si>
  <si>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</si>
  <si>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</si>
  <si>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</si>
  <si>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</si>
  <si>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</si>
  <si>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</si>
  <si>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</si>
  <si>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</si>
  <si>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</si>
  <si>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</si>
  <si>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</si>
  <si>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</si>
  <si>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</si>
  <si>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</si>
  <si>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</si>
  <si>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</si>
  <si>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</si>
  <si>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</si>
  <si>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</si>
  <si>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</si>
  <si>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</si>
  <si>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</si>
  <si>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</si>
  <si>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</si>
  <si>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</si>
  <si>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</si>
  <si>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</si>
  <si>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</si>
  <si>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</si>
  <si>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</si>
  <si>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</si>
  <si>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</si>
  <si>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</si>
  <si>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</si>
  <si>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</si>
  <si>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</si>
  <si>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</si>
  <si>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</si>
  <si>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</si>
  <si>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</si>
  <si>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</si>
  <si>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</si>
  <si>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</si>
  <si>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</si>
  <si>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</si>
  <si>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</si>
  <si>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</si>
  <si>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</si>
  <si>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</si>
  <si>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</si>
  <si>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</si>
  <si>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</si>
  <si>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</si>
  <si>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</si>
  <si>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</si>
  <si>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</si>
  <si>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</si>
  <si>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</si>
  <si>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</si>
  <si>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</si>
  <si>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</si>
  <si>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</si>
  <si>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</si>
  <si>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</si>
  <si>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</si>
  <si>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</si>
  <si>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</si>
  <si>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</si>
  <si>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</si>
  <si>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</si>
  <si>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</si>
  <si>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</si>
  <si>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</si>
  <si>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</si>
  <si>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</si>
  <si>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</si>
  <si>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</si>
  <si>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</si>
  <si>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</si>
  <si>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</si>
  <si>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</si>
  <si>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</si>
  <si>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</si>
  <si>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</si>
  <si>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</si>
  <si>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</si>
  <si>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</si>
  <si>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</si>
  <si>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</si>
  <si>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</si>
  <si>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</si>
  <si>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</si>
  <si>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</si>
  <si>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</si>
  <si>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</si>
  <si>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</si>
  <si>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</si>
  <si>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</si>
  <si>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</si>
  <si>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</si>
  <si>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</si>
  <si>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</si>
  <si>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</si>
  <si>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</si>
  <si>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</si>
  <si>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</si>
  <si>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</si>
  <si>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</si>
  <si>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</si>
  <si>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</si>
  <si>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</si>
  <si>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</si>
  <si>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</si>
  <si>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</si>
  <si>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</si>
  <si>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</si>
  <si>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</si>
  <si>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</si>
  <si>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</si>
  <si>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</si>
  <si>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</si>
  <si>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</si>
  <si>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</si>
  <si>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</si>
  <si>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</si>
  <si>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</si>
  <si>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</si>
  <si>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</si>
  <si>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</si>
  <si>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</si>
  <si>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</si>
  <si>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</si>
  <si>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</si>
  <si>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</si>
  <si>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</si>
  <si>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</si>
  <si>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</si>
  <si>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</si>
  <si>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</si>
  <si>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</si>
  <si>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</si>
  <si>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</si>
  <si>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</si>
  <si>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</si>
  <si>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</si>
  <si>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</si>
  <si>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</si>
  <si>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</si>
  <si>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</si>
  <si>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</si>
  <si>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</si>
  <si>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</si>
  <si>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</si>
  <si>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</si>
  <si>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</si>
  <si>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</si>
  <si>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</si>
  <si>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</si>
  <si>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</si>
  <si>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</si>
  <si>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</si>
  <si>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</si>
  <si>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</si>
  <si>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</si>
  <si>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</si>
  <si>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</si>
  <si>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</si>
  <si>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</si>
  <si>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</si>
  <si>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</si>
  <si>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</si>
  <si>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</si>
  <si>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</si>
  <si>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</si>
  <si>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</si>
  <si>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</si>
  <si>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</si>
  <si>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</si>
  <si>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</si>
  <si>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</si>
  <si>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</si>
  <si>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</si>
  <si>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</si>
  <si>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</si>
  <si>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</si>
  <si>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</si>
  <si>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</si>
  <si>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</si>
  <si>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</si>
  <si>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</si>
  <si>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</si>
  <si>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</si>
  <si>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</si>
  <si>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</si>
  <si>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</si>
  <si>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</si>
  <si>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</si>
  <si>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</si>
  <si>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</si>
  <si>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</si>
  <si>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</si>
  <si>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</si>
  <si>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</si>
  <si>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</si>
  <si>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</si>
  <si>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</si>
  <si>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</si>
  <si>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</si>
  <si>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</si>
  <si>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</si>
  <si>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</si>
  <si>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</si>
  <si>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</si>
  <si>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</si>
  <si>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</si>
  <si>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</si>
  <si>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</si>
  <si>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</si>
  <si>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</si>
  <si>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</si>
  <si>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</si>
  <si>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</si>
  <si>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</si>
  <si>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</si>
  <si>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</si>
  <si>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</si>
  <si>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</si>
  <si>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</si>
  <si>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</si>
  <si>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</si>
  <si>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</si>
  <si>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</si>
  <si>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</si>
  <si>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</si>
  <si>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</si>
  <si>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</si>
  <si>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</si>
  <si>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</si>
  <si>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</si>
  <si>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</si>
  <si>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</si>
  <si>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</si>
  <si>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</si>
  <si>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</si>
  <si>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</si>
  <si>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</si>
  <si>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</si>
  <si>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</si>
  <si>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</si>
  <si>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</si>
  <si>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</si>
  <si>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</si>
  <si>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</si>
  <si>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</si>
  <si>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</si>
  <si>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</si>
  <si>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</si>
  <si>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</si>
  <si>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</si>
  <si>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</si>
  <si>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</si>
  <si>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</si>
  <si>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</si>
  <si>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</si>
  <si>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</si>
  <si>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</si>
  <si>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</si>
  <si>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</si>
  <si>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</si>
  <si>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</si>
  <si>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</si>
  <si>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</si>
  <si>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</si>
  <si>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</si>
  <si>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</si>
  <si>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</si>
  <si>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</si>
  <si>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</si>
  <si>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</si>
  <si>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</si>
  <si>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</si>
  <si>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</si>
  <si>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</si>
  <si>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</si>
  <si>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</si>
  <si>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</si>
  <si>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</si>
  <si>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</si>
  <si>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</si>
  <si>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</si>
  <si>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</si>
  <si>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</si>
  <si>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</si>
  <si>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</si>
  <si>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</si>
  <si>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</si>
  <si>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</si>
  <si>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</si>
  <si>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</si>
  <si>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</si>
  <si>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</si>
  <si>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</si>
  <si>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</si>
  <si>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</si>
  <si>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</si>
  <si>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</si>
  <si>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</si>
  <si>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</si>
  <si>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</si>
  <si>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</si>
  <si>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</si>
  <si>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</si>
  <si>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</si>
  <si>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</si>
  <si>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</si>
  <si>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</si>
  <si>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</si>
  <si>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</si>
  <si>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</si>
  <si>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</si>
  <si>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</si>
  <si>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</si>
  <si>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</si>
  <si>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</si>
  <si>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</si>
  <si>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</si>
  <si>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</si>
  <si>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</si>
  <si>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</si>
  <si>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</si>
  <si>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</si>
  <si>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</si>
  <si>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</si>
  <si>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</si>
  <si>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</si>
  <si>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</si>
  <si>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</si>
  <si>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</si>
  <si>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</si>
  <si>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</si>
  <si>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</si>
  <si>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</si>
  <si>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</si>
  <si>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</si>
  <si>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</si>
  <si>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</si>
  <si>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</si>
  <si>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</si>
  <si>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</si>
  <si>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</si>
  <si>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</si>
  <si>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</si>
  <si>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</si>
  <si>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</si>
  <si>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</si>
  <si>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</si>
  <si>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</si>
  <si>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</si>
  <si>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</si>
  <si>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</si>
  <si>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</si>
  <si>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</si>
  <si>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</si>
  <si>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</si>
  <si>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</si>
  <si>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</si>
  <si>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</si>
  <si>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</si>
  <si>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</si>
  <si>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</si>
  <si>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</si>
  <si>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</si>
  <si>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</si>
  <si>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</si>
  <si>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</si>
  <si>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</si>
  <si>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</si>
  <si>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</si>
  <si>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</si>
  <si>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</si>
  <si>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</si>
  <si>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</si>
  <si>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</si>
  <si>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</si>
  <si>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</si>
  <si>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</si>
  <si>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</si>
  <si>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</si>
  <si>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</si>
  <si>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</si>
  <si>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</si>
  <si>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</si>
  <si>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</si>
  <si>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</si>
  <si>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</si>
  <si>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</si>
  <si>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</si>
  <si>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</si>
  <si>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</si>
  <si>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</si>
  <si>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</si>
  <si>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</si>
  <si>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</si>
  <si>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</si>
  <si>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</si>
  <si>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</si>
  <si>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</si>
  <si>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</si>
  <si>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</si>
  <si>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</si>
  <si>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</si>
  <si>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</si>
  <si>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</si>
  <si>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</si>
  <si>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</si>
  <si>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</si>
  <si>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</si>
  <si>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</si>
  <si>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</si>
  <si>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</si>
  <si>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</si>
  <si>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</si>
  <si>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</si>
  <si>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</si>
  <si>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</si>
  <si>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</si>
  <si>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</si>
  <si>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</si>
  <si>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</si>
  <si>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</si>
  <si>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</si>
  <si>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</si>
  <si>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</si>
  <si>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</si>
  <si>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</si>
  <si>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</si>
  <si>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</si>
  <si>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</si>
  <si>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</si>
  <si>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</si>
  <si>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</si>
  <si>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</si>
  <si>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</si>
  <si>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</si>
  <si>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</si>
  <si>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</si>
  <si>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</si>
  <si>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</si>
  <si>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</si>
  <si>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</si>
  <si>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</si>
  <si>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</si>
  <si>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</si>
  <si>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</si>
  <si>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</si>
  <si>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</si>
  <si>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</si>
  <si>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</si>
  <si>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</si>
  <si>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</si>
  <si>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</si>
  <si>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</si>
  <si>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</si>
  <si>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</si>
  <si>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</si>
  <si>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</si>
  <si>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</si>
  <si>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</si>
  <si>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</si>
  <si>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</si>
  <si>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</si>
  <si>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</si>
  <si>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</si>
  <si>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</si>
  <si>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</si>
  <si>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</si>
  <si>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</si>
  <si>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</si>
  <si>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</si>
  <si>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</si>
  <si>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</si>
  <si>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</si>
  <si>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</si>
  <si>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</si>
  <si>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</si>
  <si>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</si>
  <si>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</si>
  <si>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</si>
  <si>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</si>
  <si>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</si>
  <si>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</si>
  <si>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</si>
  <si>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</si>
  <si>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</si>
  <si>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</si>
  <si>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</si>
  <si>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</si>
  <si>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</si>
  <si>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</si>
  <si>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</si>
  <si>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</si>
  <si>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</si>
  <si>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</si>
  <si>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</si>
  <si>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</si>
  <si>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</si>
  <si>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</si>
  <si>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</si>
  <si>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</si>
  <si>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</si>
  <si>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</si>
  <si>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</si>
  <si>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</si>
  <si>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</si>
  <si>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</si>
  <si>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</si>
  <si>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</si>
  <si>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</si>
  <si>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</si>
  <si>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</si>
  <si>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</si>
  <si>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</si>
  <si>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</si>
  <si>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</si>
  <si>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</si>
  <si>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</si>
  <si>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</si>
  <si>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</si>
  <si>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</si>
  <si>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</si>
  <si>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</si>
  <si>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</si>
  <si>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</si>
  <si>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</si>
  <si>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</si>
  <si>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</si>
  <si>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</si>
  <si>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</si>
  <si>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</si>
  <si>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</si>
  <si>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</si>
  <si>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</si>
  <si>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</si>
  <si>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</si>
  <si>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</si>
  <si>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</si>
  <si>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</si>
  <si>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</si>
  <si>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</si>
  <si>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</si>
  <si>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</si>
  <si>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</si>
  <si>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</si>
  <si>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</si>
  <si>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</si>
  <si>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</si>
  <si>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</si>
  <si>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</si>
  <si>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</si>
  <si>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</si>
  <si>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</si>
  <si>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</si>
  <si>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</si>
  <si>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</si>
  <si>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</si>
  <si>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</si>
  <si>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</si>
  <si>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</si>
  <si>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</si>
  <si>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</si>
  <si>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</si>
  <si>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</si>
  <si>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</si>
  <si>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</si>
  <si>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</si>
  <si>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</si>
  <si>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</si>
  <si>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</si>
  <si>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</si>
  <si>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</si>
  <si>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</si>
  <si>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</si>
  <si>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</si>
  <si>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</si>
  <si>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</si>
  <si>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</si>
  <si>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</si>
  <si>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</si>
  <si>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</si>
  <si>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</si>
  <si>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</si>
  <si>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</si>
  <si>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</si>
  <si>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</si>
  <si>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</si>
  <si>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</si>
  <si>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</si>
  <si>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</si>
  <si>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</si>
  <si>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</si>
  <si>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</si>
  <si>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</si>
  <si>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</si>
  <si>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</si>
  <si>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</si>
  <si>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</si>
  <si>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</si>
  <si>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</si>
  <si>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</si>
  <si>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</si>
  <si>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</si>
  <si>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</si>
  <si>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</si>
  <si>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</si>
  <si>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</si>
  <si>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</si>
  <si>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</si>
  <si>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</si>
  <si>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</si>
  <si>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</si>
  <si>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</si>
  <si>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</si>
  <si>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</si>
  <si>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</si>
  <si>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</si>
  <si>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</si>
  <si>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</si>
  <si>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</si>
  <si>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</si>
  <si>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</si>
  <si>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</si>
  <si>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</si>
  <si>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</si>
  <si>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</si>
  <si>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</si>
  <si>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</si>
  <si>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</si>
  <si>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</si>
  <si>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</si>
  <si>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</si>
  <si>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</si>
  <si>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</si>
  <si>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</si>
  <si>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</si>
  <si>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</si>
  <si>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</si>
  <si>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</si>
  <si>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</si>
  <si>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</si>
  <si>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</si>
  <si>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</si>
  <si>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</si>
  <si>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</si>
  <si>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</si>
  <si>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</si>
  <si>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</si>
  <si>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</si>
  <si>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</si>
  <si>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</si>
  <si>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</si>
  <si>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</si>
  <si>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</si>
  <si>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</si>
  <si>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</si>
  <si>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</si>
  <si>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</si>
  <si>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</si>
  <si>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</si>
  <si>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</si>
  <si>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</si>
  <si>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</si>
  <si>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</si>
  <si>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</si>
  <si>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</si>
  <si>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</si>
  <si>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</si>
  <si>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</si>
  <si>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</si>
  <si>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</si>
  <si>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</si>
  <si>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</si>
  <si>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</si>
  <si>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</si>
  <si>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</si>
  <si>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</si>
  <si>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</si>
  <si>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</si>
  <si>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</si>
  <si>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</si>
  <si>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</si>
  <si>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</si>
  <si>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</si>
  <si>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</si>
  <si>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</si>
  <si>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</si>
  <si>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</si>
  <si>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</si>
  <si>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</si>
  <si>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</si>
  <si>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</si>
  <si>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</si>
  <si>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</si>
  <si>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</si>
  <si>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</si>
  <si>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</si>
  <si>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</si>
  <si>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</si>
  <si>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</si>
  <si>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</si>
  <si>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</si>
  <si>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</si>
  <si>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</si>
  <si>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</si>
  <si>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</si>
  <si>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</si>
  <si>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</si>
  <si>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</si>
  <si>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</si>
  <si>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</si>
  <si>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</si>
  <si>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</si>
  <si>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</si>
  <si>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</si>
  <si>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</si>
  <si>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</si>
  <si>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</si>
  <si>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</si>
  <si>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</si>
  <si>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</si>
  <si>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</si>
  <si>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</si>
  <si>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</si>
  <si>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</si>
  <si>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</si>
  <si>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</si>
  <si>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</si>
  <si>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</si>
  <si>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</si>
  <si>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</si>
  <si>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</si>
  <si>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</si>
  <si>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</si>
  <si>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</si>
  <si>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</si>
  <si>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</si>
  <si>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</si>
  <si>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</si>
  <si>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</si>
  <si>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</si>
  <si>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</si>
  <si>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</si>
  <si>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</si>
  <si>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</si>
  <si>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</si>
  <si>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</si>
  <si>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</si>
  <si>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</si>
  <si>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</si>
  <si>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</si>
  <si>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</si>
  <si>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</si>
  <si>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</si>
  <si>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</si>
  <si>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</si>
  <si>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</si>
  <si>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</si>
  <si>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</si>
  <si>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</si>
  <si>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</si>
  <si>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</si>
  <si>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</si>
  <si>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</si>
  <si>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</si>
  <si>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</si>
  <si>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</si>
  <si>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</si>
  <si>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</si>
  <si>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</si>
  <si>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</si>
  <si>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</si>
  <si>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</si>
  <si>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</si>
  <si>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</si>
  <si>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</si>
  <si>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</si>
  <si>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</si>
  <si>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</si>
  <si>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</si>
  <si>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</si>
  <si>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</si>
  <si>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</si>
  <si>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</si>
  <si>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</si>
  <si>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</si>
  <si>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</si>
  <si>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</si>
  <si>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</si>
  <si>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</si>
  <si>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</si>
  <si>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</si>
  <si>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</si>
  <si>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</si>
  <si>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</si>
  <si>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</si>
  <si>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</si>
  <si>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</si>
  <si>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</si>
  <si>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</si>
  <si>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</si>
  <si>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</si>
  <si>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</si>
  <si>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</si>
  <si>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</si>
  <si>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</si>
  <si>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</si>
  <si>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</si>
  <si>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</si>
  <si>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</si>
  <si>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</si>
  <si>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</si>
  <si>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</si>
  <si>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</si>
  <si>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</si>
  <si>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</si>
  <si>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</si>
  <si>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</si>
  <si>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</si>
  <si>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</si>
  <si>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</si>
  <si>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</si>
  <si>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</si>
  <si>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</si>
  <si>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</si>
  <si>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</si>
  <si>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</si>
  <si>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</si>
  <si>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</si>
  <si>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</si>
  <si>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</si>
  <si>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</si>
  <si>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</si>
  <si>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</si>
  <si>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</si>
  <si>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</si>
  <si>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</si>
  <si>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</si>
  <si>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</si>
  <si>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</si>
  <si>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</si>
  <si>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</si>
  <si>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</si>
  <si>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</si>
  <si>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</si>
  <si>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</si>
  <si>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</si>
  <si>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</si>
  <si>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</si>
  <si>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</si>
  <si>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</si>
  <si>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</si>
  <si>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</si>
  <si>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</si>
  <si>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</si>
  <si>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</si>
  <si>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</si>
  <si>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</si>
  <si>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</si>
  <si>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</si>
  <si>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</si>
  <si>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</si>
  <si>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</si>
  <si>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</si>
  <si>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</si>
  <si>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</si>
  <si>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</si>
  <si>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</si>
  <si>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</si>
  <si>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</si>
  <si>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</si>
  <si>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</si>
  <si>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</si>
  <si>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</si>
  <si>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</si>
  <si>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</si>
  <si>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</si>
  <si>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</si>
  <si>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</si>
  <si>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</si>
  <si>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</si>
  <si>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</si>
  <si>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</si>
  <si>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</si>
  <si>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</si>
  <si>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</si>
  <si>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</si>
  <si>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</si>
  <si>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</si>
  <si>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</si>
  <si>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</si>
  <si>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</si>
  <si>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</si>
  <si>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</si>
  <si>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</si>
  <si>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</si>
  <si>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</si>
  <si>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</si>
  <si>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</si>
  <si>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</si>
  <si>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</si>
  <si>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</si>
  <si>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</si>
  <si>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</si>
  <si>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</si>
  <si>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</si>
  <si>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</si>
  <si>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</si>
  <si>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</si>
  <si>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</si>
  <si>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</si>
  <si>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</si>
  <si>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</si>
  <si>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</si>
  <si>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</si>
  <si>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</si>
  <si>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</si>
  <si>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</si>
  <si>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</si>
  <si>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</si>
  <si>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</si>
  <si>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</si>
  <si>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</si>
  <si>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</si>
  <si>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</si>
  <si>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</si>
  <si>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</si>
  <si>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</si>
  <si>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</si>
  <si>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</si>
  <si>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</si>
  <si>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</si>
  <si>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</si>
  <si>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</si>
  <si>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</si>
  <si>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</si>
  <si>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</si>
  <si>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</si>
  <si>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</si>
  <si>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</si>
  <si>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</si>
  <si>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</si>
  <si>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</si>
  <si>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</si>
  <si>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</si>
  <si>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</si>
  <si>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</si>
  <si>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</si>
  <si>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</si>
  <si>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</si>
  <si>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</si>
  <si>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</si>
  <si>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</si>
  <si>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</si>
  <si>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</si>
  <si>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</si>
  <si>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</si>
  <si>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</si>
  <si>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</si>
  <si>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</si>
  <si>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</si>
  <si>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</si>
  <si>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</si>
  <si>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</si>
  <si>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</si>
  <si>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</si>
  <si>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</si>
  <si>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</si>
  <si>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</si>
  <si>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</si>
  <si>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</si>
  <si>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</si>
  <si>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</si>
  <si>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</si>
  <si>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</si>
  <si>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</si>
  <si>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</si>
  <si>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</si>
  <si>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</si>
  <si>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</si>
  <si>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</si>
  <si>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</si>
  <si>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</si>
  <si>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</si>
  <si>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</si>
  <si>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</si>
  <si>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</si>
  <si>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</si>
  <si>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</si>
  <si>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</si>
  <si>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</si>
  <si>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</si>
  <si>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</si>
  <si>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</si>
  <si>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</si>
  <si>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</si>
  <si>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</si>
  <si>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</si>
  <si>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</si>
  <si>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</si>
  <si>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</si>
  <si>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</si>
  <si>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</si>
  <si>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</si>
  <si>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</si>
  <si>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</si>
  <si>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</si>
  <si>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</si>
  <si>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</si>
  <si>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</si>
  <si>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</si>
  <si>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</si>
  <si>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</si>
  <si>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</si>
  <si>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</si>
  <si>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</si>
  <si>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</si>
  <si>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</si>
  <si>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</si>
  <si>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</si>
  <si>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</si>
  <si>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</si>
  <si>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</si>
  <si>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</si>
  <si>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</si>
  <si>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</si>
  <si>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</si>
  <si>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</si>
  <si>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</si>
  <si>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</si>
  <si>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</si>
  <si>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</si>
  <si>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</si>
  <si>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</si>
  <si>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</si>
  <si>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</si>
  <si>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</si>
  <si>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</si>
  <si>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</si>
  <si>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</si>
  <si>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</si>
  <si>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</si>
  <si>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</si>
  <si>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</si>
  <si>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</si>
  <si>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</si>
  <si>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</si>
  <si>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</si>
  <si>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</si>
  <si>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</si>
  <si>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</si>
  <si>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</si>
  <si>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</si>
  <si>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</si>
  <si>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</si>
  <si>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</si>
  <si>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</si>
  <si>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</si>
  <si>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</si>
  <si>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</si>
  <si>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</si>
  <si>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</si>
  <si>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</si>
  <si>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</si>
  <si>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</si>
  <si>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</si>
  <si>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</si>
  <si>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</si>
  <si>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</si>
  <si>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</si>
  <si>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</si>
  <si>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</si>
  <si>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</si>
  <si>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</si>
  <si>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</si>
  <si>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</si>
  <si>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</si>
  <si>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</si>
  <si>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</si>
  <si>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</si>
  <si>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</si>
  <si>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</si>
  <si>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</si>
  <si>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</si>
  <si>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</si>
  <si>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</si>
  <si>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</si>
  <si>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</si>
  <si>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</si>
  <si>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</si>
  <si>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</si>
  <si>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</si>
  <si>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</si>
  <si>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</si>
  <si>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</si>
  <si>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</si>
  <si>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</si>
  <si>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</si>
  <si>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</si>
  <si>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</si>
  <si>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</si>
  <si>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</si>
  <si>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</si>
  <si>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</si>
  <si>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</si>
  <si>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</si>
  <si>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</si>
  <si>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</si>
  <si>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</si>
  <si>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</si>
  <si>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</si>
  <si>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</si>
  <si>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</si>
  <si>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</si>
  <si>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</si>
  <si>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</si>
  <si>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</si>
  <si>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</si>
  <si>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</si>
  <si>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</si>
  <si>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</si>
  <si>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</si>
  <si>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</si>
  <si>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</si>
  <si>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</si>
  <si>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</si>
  <si>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</si>
  <si>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</si>
  <si>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</si>
  <si>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</si>
  <si>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</si>
  <si>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</si>
  <si>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</si>
  <si>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</si>
  <si>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</si>
  <si>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</si>
  <si>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</si>
  <si>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</si>
  <si>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</si>
  <si>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</si>
  <si>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</si>
  <si>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</si>
  <si>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</si>
  <si>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</si>
  <si>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</si>
  <si>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</si>
  <si>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</si>
  <si>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</si>
  <si>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</si>
  <si>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</si>
  <si>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</si>
  <si>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</si>
  <si>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</si>
  <si>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</si>
  <si>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</si>
  <si>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</si>
  <si>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</si>
  <si>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</si>
  <si>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</si>
  <si>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</si>
  <si>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</si>
  <si>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</si>
  <si>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</si>
  <si>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</si>
  <si>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</si>
  <si>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</si>
  <si>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</si>
  <si>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</si>
  <si>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</si>
  <si>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</si>
  <si>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</si>
  <si>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</si>
  <si>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</si>
  <si>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</si>
  <si>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</si>
  <si>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</si>
  <si>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</si>
  <si>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</si>
  <si>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</si>
  <si>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</si>
  <si>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</si>
  <si>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</si>
  <si>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</si>
  <si>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</si>
  <si>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</si>
  <si>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</si>
  <si>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</si>
  <si>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</si>
  <si>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</si>
  <si>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</si>
  <si>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</si>
  <si>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</si>
  <si>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</si>
  <si>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</si>
  <si>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</si>
  <si>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</si>
  <si>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</si>
  <si>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</si>
  <si>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</si>
  <si>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</si>
  <si>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</si>
  <si>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</si>
  <si>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</si>
  <si>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</si>
  <si>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</si>
  <si>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</si>
  <si>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</si>
  <si>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</si>
  <si>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</si>
  <si>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</si>
  <si>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</si>
  <si>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</si>
  <si>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</si>
  <si>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</si>
  <si>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</si>
  <si>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</si>
  <si>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</si>
  <si>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</si>
  <si>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</si>
  <si>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</si>
  <si>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</si>
  <si>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</si>
  <si>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</si>
  <si>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</si>
  <si>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</si>
  <si>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</si>
  <si>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</si>
  <si>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</si>
  <si>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</si>
  <si>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</si>
  <si>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</si>
  <si>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</si>
  <si>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</si>
  <si>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</si>
  <si>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</si>
  <si>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</si>
  <si>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</si>
  <si>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</si>
  <si>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</si>
  <si>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</si>
  <si>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</si>
  <si>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</si>
  <si>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</si>
  <si>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</si>
  <si>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</si>
  <si>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</si>
  <si>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</si>
  <si>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</si>
  <si>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</si>
  <si>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</si>
  <si>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</si>
  <si>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</si>
  <si>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</si>
  <si>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</si>
  <si>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</si>
  <si>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</si>
  <si>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</si>
  <si>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</si>
  <si>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</si>
  <si>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</si>
  <si>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</si>
  <si>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</si>
  <si>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</si>
  <si>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</si>
  <si>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</si>
  <si>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</si>
  <si>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</si>
  <si>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</si>
  <si>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</si>
  <si>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</si>
  <si>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</si>
  <si>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</si>
  <si>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</si>
  <si>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</si>
  <si>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</si>
  <si>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</si>
  <si>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</si>
  <si>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</si>
  <si>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</si>
  <si>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</si>
  <si>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</si>
  <si>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</si>
  <si>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</si>
  <si>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</si>
  <si>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</si>
  <si>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</si>
  <si>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</si>
  <si>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</si>
  <si>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</si>
  <si>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</si>
  <si>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</si>
  <si>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</si>
  <si>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</si>
  <si>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</si>
  <si>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</si>
  <si>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</si>
  <si>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</si>
  <si>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</si>
  <si>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</si>
  <si>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</si>
  <si>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</si>
  <si>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</si>
  <si>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</si>
  <si>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</si>
  <si>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</si>
  <si>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</si>
  <si>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</si>
  <si>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</si>
  <si>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</si>
  <si>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</si>
  <si>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</si>
  <si>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</si>
  <si>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</si>
  <si>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</si>
  <si>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</si>
  <si>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</si>
  <si>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</si>
  <si>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</si>
  <si>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</si>
  <si>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</si>
  <si>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</si>
  <si>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</si>
  <si>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</si>
  <si>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</si>
  <si>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</si>
  <si>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</si>
  <si>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</si>
  <si>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</si>
  <si>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</si>
  <si>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</si>
  <si>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</si>
  <si>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</si>
  <si>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</si>
  <si>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</si>
  <si>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</si>
  <si>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</si>
  <si>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</si>
  <si>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</si>
  <si>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</si>
  <si>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</si>
  <si>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</si>
  <si>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</si>
  <si>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</si>
  <si>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</si>
  <si>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</si>
  <si>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</si>
  <si>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</si>
  <si>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</si>
  <si>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</si>
  <si>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</si>
  <si>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</si>
  <si>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</si>
  <si>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</si>
  <si>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</si>
  <si>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</si>
  <si>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</si>
  <si>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</si>
  <si>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</si>
  <si>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</si>
  <si>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</si>
  <si>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</si>
  <si>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</si>
  <si>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</si>
  <si>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</si>
  <si>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</si>
  <si>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</si>
  <si>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</si>
  <si>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</si>
  <si>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</si>
  <si>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</si>
  <si>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</si>
  <si>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</si>
  <si>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</si>
  <si>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</si>
  <si>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</si>
  <si>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</si>
  <si>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</si>
  <si>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</si>
  <si>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</si>
  <si>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</si>
  <si>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</si>
  <si>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</si>
  <si>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</si>
  <si>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</si>
  <si>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</si>
  <si>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</si>
  <si>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</si>
  <si>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</si>
  <si>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</si>
  <si>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</si>
  <si>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</si>
  <si>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</si>
  <si>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</si>
  <si>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</si>
  <si>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</si>
  <si>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</si>
  <si>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</si>
  <si>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</si>
  <si>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</si>
  <si>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</si>
  <si>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</si>
  <si>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</si>
  <si>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</si>
  <si>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</si>
  <si>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</si>
  <si>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</si>
  <si>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</si>
  <si>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</si>
  <si>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</si>
  <si>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</si>
  <si>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</si>
  <si>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</si>
  <si>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</si>
  <si>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</si>
  <si>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</si>
  <si>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</si>
  <si>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</si>
  <si>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</si>
  <si>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</si>
  <si>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</si>
  <si>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</si>
  <si>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</si>
  <si>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</si>
  <si>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</si>
  <si>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</si>
  <si>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</si>
  <si>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</si>
  <si>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</si>
  <si>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</si>
  <si>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</si>
  <si>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</si>
  <si>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</si>
  <si>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</si>
  <si>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</si>
  <si>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</si>
  <si>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</si>
  <si>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</si>
  <si>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</si>
  <si>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</si>
  <si>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</si>
  <si>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</si>
  <si>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</si>
  <si>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</si>
  <si>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</si>
  <si>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</si>
  <si>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</si>
  <si>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</si>
  <si>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</si>
  <si>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</si>
  <si>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</si>
  <si>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</si>
  <si>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</si>
  <si>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</si>
  <si>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</si>
  <si>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</si>
  <si>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</si>
  <si>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</si>
  <si>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</si>
  <si>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</si>
  <si>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</si>
  <si>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</si>
  <si>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</si>
  <si>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</si>
  <si>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</si>
  <si>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</si>
  <si>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</si>
  <si>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</si>
  <si>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</si>
  <si>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</si>
  <si>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</si>
  <si>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</si>
  <si>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</si>
  <si>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</si>
  <si>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</si>
  <si>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</si>
  <si>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</si>
  <si>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</si>
  <si>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</si>
  <si>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</si>
  <si>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</si>
  <si>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</si>
  <si>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</si>
  <si>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</si>
  <si>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</si>
  <si>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</si>
  <si>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</si>
  <si>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</si>
  <si>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</si>
  <si>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</si>
  <si>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</si>
  <si>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</si>
  <si>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</si>
  <si>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</si>
  <si>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</si>
  <si>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</si>
  <si>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</si>
  <si>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</si>
  <si>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</si>
  <si>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</si>
  <si>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</si>
  <si>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</si>
  <si>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</si>
  <si>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</si>
  <si>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</si>
  <si>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</si>
  <si>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</si>
  <si>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</si>
  <si>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</si>
  <si>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</si>
  <si>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</si>
  <si>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</si>
  <si>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</si>
  <si>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</si>
  <si>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</si>
  <si>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</si>
  <si>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</si>
  <si>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</si>
  <si>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</si>
  <si>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</si>
  <si>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</si>
  <si>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</si>
  <si>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</si>
  <si>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</si>
  <si>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</si>
  <si>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</si>
  <si>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</si>
  <si>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</si>
  <si>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</si>
  <si>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</si>
  <si>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</si>
  <si>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</si>
  <si>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</si>
  <si>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</si>
  <si>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</si>
  <si>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</si>
  <si>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</si>
  <si>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</si>
  <si>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</si>
  <si>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</si>
  <si>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</si>
  <si>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</si>
  <si>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</si>
  <si>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</si>
  <si>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</si>
  <si>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</si>
  <si>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</si>
  <si>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</si>
  <si>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</si>
  <si>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</si>
  <si>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</si>
  <si>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</si>
  <si>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</si>
  <si>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</si>
  <si>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</si>
  <si>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</si>
  <si>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</si>
  <si>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</si>
  <si>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</si>
  <si>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</si>
  <si>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</si>
  <si>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</si>
  <si>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</si>
  <si>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</si>
  <si>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</si>
  <si>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</si>
  <si>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</si>
  <si>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</si>
  <si>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</si>
  <si>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</si>
  <si>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</si>
  <si>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</si>
  <si>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</si>
  <si>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</si>
  <si>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</si>
  <si>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</si>
  <si>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</si>
  <si>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</si>
  <si>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</si>
  <si>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</si>
  <si>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</si>
  <si>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</si>
  <si>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</si>
  <si>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</si>
  <si>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</si>
  <si>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</si>
  <si>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</si>
  <si>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</si>
  <si>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</si>
  <si>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</si>
  <si>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</si>
  <si>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</si>
  <si>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</si>
  <si>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</si>
  <si>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</si>
  <si>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</si>
  <si>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</si>
  <si>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</si>
  <si>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</si>
  <si>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</si>
  <si>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</si>
  <si>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</si>
  <si>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</si>
  <si>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</si>
  <si>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</si>
  <si>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</si>
  <si>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</si>
  <si>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</si>
  <si>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</si>
  <si>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</si>
  <si>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</si>
  <si>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</si>
  <si>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</si>
  <si>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</si>
  <si>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</si>
  <si>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</si>
  <si>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</si>
  <si>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</si>
  <si>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</si>
  <si>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</si>
  <si>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</si>
  <si>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</si>
  <si>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</si>
  <si>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</si>
  <si>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</si>
  <si>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</si>
  <si>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</si>
  <si>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</si>
  <si>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</si>
  <si>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</si>
  <si>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</si>
  <si>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</si>
  <si>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</si>
  <si>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</si>
  <si>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</si>
  <si>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</si>
  <si>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</si>
  <si>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</si>
  <si>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</si>
  <si>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</si>
  <si>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</si>
  <si>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</si>
  <si>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</si>
  <si>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</si>
  <si>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</si>
  <si>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</si>
  <si>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</si>
  <si>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</si>
  <si>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</si>
  <si>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</si>
  <si>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</si>
  <si>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</si>
  <si>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</si>
  <si>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</si>
  <si>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</si>
  <si>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</si>
  <si>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</si>
  <si>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</si>
  <si>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</si>
  <si>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</si>
  <si>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</si>
  <si>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</si>
  <si>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</si>
  <si>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</si>
  <si>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</si>
  <si>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</si>
  <si>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</si>
  <si>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</si>
  <si>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</si>
  <si>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</si>
  <si>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</si>
  <si>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</si>
  <si>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</si>
  <si>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</si>
  <si>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</si>
  <si>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</si>
  <si>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</si>
  <si>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</si>
  <si>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</si>
  <si>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</si>
  <si>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</si>
  <si>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</si>
  <si>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</si>
  <si>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</si>
  <si>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</si>
  <si>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</si>
  <si>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</si>
  <si>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</si>
  <si>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</si>
  <si>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</si>
  <si>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</si>
  <si>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</si>
  <si>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</si>
  <si>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</si>
  <si>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</si>
  <si>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</si>
  <si>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</si>
  <si>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</si>
  <si>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</si>
  <si>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</si>
  <si>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</si>
  <si>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</si>
  <si>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</si>
  <si>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</si>
  <si>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</si>
  <si>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</si>
  <si>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</si>
  <si>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</si>
  <si>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</si>
  <si>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</si>
  <si>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</si>
  <si>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</si>
  <si>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</si>
  <si>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</si>
  <si>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</si>
  <si>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</si>
  <si>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</si>
  <si>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</si>
  <si>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</si>
  <si>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</si>
  <si>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</si>
  <si>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</si>
  <si>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</si>
  <si>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</si>
  <si>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</si>
  <si>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</si>
  <si>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</si>
  <si>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</si>
  <si>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</si>
  <si>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</si>
  <si>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</si>
  <si>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</si>
  <si>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</si>
  <si>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</si>
  <si>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</si>
  <si>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</si>
  <si>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</si>
  <si>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</si>
  <si>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</si>
  <si>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</si>
  <si>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</si>
  <si>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</si>
  <si>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</si>
  <si>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</si>
  <si>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</si>
  <si>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</si>
  <si>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</si>
  <si>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</si>
  <si>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</si>
  <si>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</si>
  <si>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</si>
  <si>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</si>
  <si>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</si>
  <si>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</si>
  <si>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</si>
  <si>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</si>
  <si>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</si>
  <si>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</si>
  <si>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</si>
  <si>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</si>
  <si>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</si>
  <si>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</si>
  <si>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</si>
  <si>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</si>
  <si>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</si>
  <si>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</si>
  <si>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</si>
  <si>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</si>
  <si>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</si>
  <si>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</si>
  <si>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</si>
  <si>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</si>
  <si>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</si>
  <si>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</si>
  <si>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</si>
  <si>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</si>
  <si>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</si>
  <si>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</si>
  <si>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</si>
  <si>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</si>
  <si>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</si>
  <si>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</si>
  <si>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</si>
  <si>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</si>
  <si>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</si>
  <si>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</si>
  <si>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</si>
  <si>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</si>
  <si>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</si>
  <si>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</si>
  <si>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</si>
  <si>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</si>
  <si>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</si>
  <si>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</si>
  <si>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</si>
  <si>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</si>
  <si>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</si>
  <si>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</si>
  <si>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</si>
  <si>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</si>
  <si>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</si>
  <si>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</si>
  <si>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</si>
  <si>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</si>
  <si>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</si>
  <si>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</si>
  <si>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</si>
  <si>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</si>
  <si>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</si>
  <si>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</si>
  <si>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</si>
  <si>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</si>
  <si>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</si>
  <si>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</si>
  <si>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</si>
  <si>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</si>
  <si>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</si>
  <si>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</si>
  <si>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</si>
  <si>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</si>
  <si>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</si>
  <si>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</si>
  <si>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</si>
  <si>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</si>
  <si>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</si>
  <si>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</si>
  <si>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</si>
  <si>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</si>
  <si>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</si>
  <si>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</si>
  <si>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</si>
  <si>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</si>
  <si>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</si>
  <si>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</si>
  <si>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</si>
  <si>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</si>
  <si>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</si>
  <si>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</si>
  <si>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</si>
  <si>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</si>
  <si>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</si>
  <si>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</si>
  <si>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</si>
  <si>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</si>
  <si>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</si>
  <si>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</si>
  <si>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</si>
  <si>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</si>
  <si>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</si>
  <si>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</si>
  <si>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</si>
  <si>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</si>
  <si>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</si>
  <si>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</si>
  <si>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</si>
  <si>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</si>
  <si>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</si>
  <si>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</si>
  <si>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</si>
  <si>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</si>
  <si>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</si>
  <si>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</si>
  <si>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</si>
  <si>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</si>
  <si>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</si>
  <si>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</si>
  <si>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</si>
  <si>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</si>
  <si>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</si>
  <si>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</si>
  <si>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</si>
  <si>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</si>
  <si>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</si>
  <si>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</si>
  <si>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</si>
  <si>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</si>
  <si>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</si>
  <si>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</si>
  <si>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</si>
  <si>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</si>
  <si>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</si>
  <si>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</si>
  <si>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</si>
  <si>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</si>
  <si>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</si>
  <si>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</si>
  <si>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</si>
  <si>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</si>
  <si>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</si>
  <si>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</si>
  <si>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</si>
  <si>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</si>
  <si>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</si>
  <si>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</si>
  <si>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</si>
  <si>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</si>
  <si>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</si>
  <si>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</si>
  <si>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</si>
  <si>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</si>
  <si>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</si>
  <si>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</si>
  <si>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</si>
  <si>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</si>
  <si>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</si>
  <si>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</si>
  <si>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</si>
  <si>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</si>
  <si>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</si>
  <si>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</si>
  <si>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</si>
  <si>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</si>
  <si>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</si>
  <si>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</si>
  <si>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</si>
  <si>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</si>
  <si>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</si>
  <si>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</si>
  <si>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</si>
  <si>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</si>
  <si>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</si>
  <si>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</si>
  <si>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</si>
  <si>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</si>
  <si>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</si>
  <si>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</si>
  <si>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</si>
  <si>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</si>
  <si>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</si>
  <si>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</si>
  <si>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</si>
  <si>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</si>
  <si>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</si>
  <si>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</si>
  <si>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</si>
  <si>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</si>
  <si>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</si>
  <si>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</si>
  <si>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</si>
  <si>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</si>
  <si>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</si>
  <si>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</si>
  <si>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</si>
  <si>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</si>
  <si>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</si>
  <si>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</si>
  <si>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</si>
  <si>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</si>
  <si>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</si>
  <si>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</si>
  <si>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</si>
  <si>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</si>
  <si>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</si>
  <si>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</si>
  <si>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</si>
  <si>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</si>
  <si>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</si>
  <si>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</si>
  <si>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</si>
  <si>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</si>
  <si>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</si>
  <si>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</si>
  <si>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</si>
  <si>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</si>
  <si>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</si>
  <si>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</si>
  <si>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</si>
  <si>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</si>
  <si>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</si>
  <si>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</si>
  <si>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</si>
  <si>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</si>
  <si>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</si>
  <si>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</si>
  <si>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</si>
  <si>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</si>
  <si>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</si>
  <si>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</si>
  <si>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</si>
  <si>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</si>
  <si>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</si>
  <si>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</si>
  <si>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</si>
  <si>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</si>
  <si>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</si>
  <si>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</si>
  <si>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</si>
  <si>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</si>
  <si>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</si>
  <si>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</si>
  <si>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</si>
  <si>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</si>
  <si>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</si>
  <si>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</si>
  <si>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</si>
  <si>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</si>
  <si>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</si>
  <si>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</si>
  <si>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</si>
  <si>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</si>
  <si>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</si>
  <si>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</si>
  <si>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</si>
  <si>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</si>
  <si>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</si>
  <si>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</si>
  <si>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</si>
  <si>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</si>
  <si>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</si>
  <si>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</si>
  <si>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</si>
  <si>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</si>
  <si>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</si>
  <si>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</si>
  <si>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</si>
  <si>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</si>
  <si>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</si>
  <si>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</si>
  <si>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</si>
  <si>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</si>
  <si>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</si>
  <si>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</si>
  <si>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</si>
  <si>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</si>
  <si>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</si>
  <si>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</si>
  <si>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</si>
  <si>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</si>
  <si>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</si>
  <si>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</si>
  <si>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</si>
  <si>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</si>
  <si>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</si>
  <si>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</si>
  <si>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</si>
  <si>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</si>
  <si>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</si>
  <si>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</si>
  <si>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</si>
  <si>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</si>
  <si>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</si>
  <si>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</si>
  <si>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</si>
  <si>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</si>
  <si>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</si>
  <si>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</si>
  <si>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</si>
  <si>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</si>
  <si>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</si>
  <si>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</si>
  <si>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</si>
  <si>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</si>
  <si>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</si>
  <si>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</si>
  <si>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</si>
  <si>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</si>
  <si>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</si>
  <si>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</si>
  <si>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</si>
  <si>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</si>
  <si>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</si>
  <si>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</si>
  <si>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</si>
  <si>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</si>
  <si>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</si>
  <si>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</si>
  <si>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</si>
  <si>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</si>
  <si>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</si>
  <si>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</si>
  <si>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</si>
  <si>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</si>
  <si>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</si>
  <si>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</si>
  <si>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</si>
  <si>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</si>
  <si>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</si>
  <si>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</si>
  <si>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</si>
  <si>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</si>
  <si>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</si>
  <si>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</si>
  <si>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</si>
  <si>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</si>
  <si>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</si>
  <si>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</si>
  <si>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</si>
  <si>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</si>
  <si>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</si>
  <si>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</si>
  <si>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</si>
  <si>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</si>
  <si>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</si>
  <si>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</si>
  <si>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</si>
  <si>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</si>
  <si>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</si>
  <si>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</si>
  <si>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</si>
  <si>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</si>
  <si>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</si>
  <si>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</si>
  <si>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</si>
  <si>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</si>
  <si>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</si>
  <si>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</si>
  <si>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</si>
  <si>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</si>
  <si>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</si>
  <si>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</si>
  <si>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</si>
  <si>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</si>
  <si>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</si>
  <si>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</si>
  <si>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</si>
  <si>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</si>
  <si>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</si>
  <si>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</si>
  <si>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</si>
  <si>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</si>
  <si>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</si>
  <si>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</si>
  <si>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</si>
  <si>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</si>
  <si>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</si>
  <si>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</si>
  <si>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</si>
  <si>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</si>
  <si>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</si>
  <si>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</si>
  <si>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</si>
  <si>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</si>
  <si>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</si>
  <si>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</si>
  <si>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</si>
  <si>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</si>
  <si>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</si>
  <si>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</si>
  <si>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</si>
  <si>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</si>
  <si>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</si>
  <si>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</si>
  <si>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</si>
  <si>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</si>
  <si>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</si>
  <si>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</si>
  <si>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</si>
  <si>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</si>
  <si>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</si>
  <si>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</si>
  <si>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</si>
  <si>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</si>
  <si>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</si>
  <si>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</si>
  <si>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</si>
  <si>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</si>
  <si>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</si>
  <si>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</si>
  <si>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</si>
  <si>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</si>
  <si>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</si>
  <si>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</si>
  <si>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</si>
  <si>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</si>
  <si>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</si>
  <si>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</si>
  <si>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</si>
  <si>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</si>
  <si>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</si>
  <si>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</si>
  <si>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</si>
  <si>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</si>
  <si>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</si>
  <si>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</si>
  <si>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</si>
  <si>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</si>
  <si>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</si>
  <si>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</si>
  <si>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</si>
  <si>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</si>
  <si>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</si>
  <si>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</si>
  <si>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</si>
  <si>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</si>
  <si>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</si>
  <si>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</si>
  <si>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</si>
  <si>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</si>
  <si>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</si>
  <si>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</si>
  <si>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</si>
  <si>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</si>
  <si>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</si>
  <si>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</si>
  <si>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</si>
  <si>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</si>
  <si>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</si>
  <si>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</si>
  <si>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</si>
  <si>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</si>
  <si>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</si>
  <si>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</si>
  <si>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</si>
  <si>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</si>
  <si>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</si>
  <si>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</si>
  <si>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</si>
  <si>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</si>
  <si>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</si>
  <si>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</si>
  <si>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</si>
  <si>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</si>
  <si>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</si>
  <si>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</si>
  <si>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</si>
  <si>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</si>
  <si>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</si>
  <si>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</si>
  <si>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</si>
  <si>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</si>
  <si>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</si>
  <si>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</si>
  <si>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</si>
  <si>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</si>
  <si>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</si>
  <si>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</si>
  <si>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</si>
  <si>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</si>
  <si>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</si>
  <si>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</si>
  <si>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</si>
  <si>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</si>
  <si>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</si>
  <si>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</si>
  <si>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</si>
  <si>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</si>
  <si>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</si>
  <si>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</si>
  <si>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</si>
  <si>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</si>
  <si>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</si>
  <si>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</si>
  <si>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</si>
  <si>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</si>
  <si>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</si>
  <si>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</si>
  <si>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</si>
  <si>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</si>
  <si>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</si>
  <si>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</si>
  <si>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</si>
  <si>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</si>
  <si>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</si>
  <si>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</si>
  <si>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</si>
  <si>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</si>
  <si>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</si>
  <si>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</si>
  <si>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</si>
  <si>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</si>
  <si>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</si>
  <si>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</si>
  <si>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</si>
  <si>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</si>
  <si>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</si>
  <si>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</si>
  <si>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</si>
  <si>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</si>
  <si>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</si>
  <si>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</si>
  <si>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</si>
  <si>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</si>
  <si>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</si>
  <si>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</si>
  <si>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</si>
  <si>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</si>
  <si>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</si>
  <si>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</si>
  <si>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</si>
  <si>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</si>
  <si>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</si>
  <si>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</si>
  <si>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</si>
  <si>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</si>
  <si>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</si>
  <si>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</si>
  <si>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</si>
  <si>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</si>
  <si>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</si>
  <si>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</si>
  <si>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</si>
  <si>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</si>
  <si>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</si>
  <si>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</si>
  <si>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</si>
  <si>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</si>
  <si>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</si>
  <si>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</si>
  <si>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</si>
  <si>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</si>
  <si>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</si>
  <si>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</si>
  <si>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</si>
  <si>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</si>
  <si>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</si>
  <si>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</si>
  <si>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</si>
  <si>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</si>
  <si>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</si>
  <si>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</si>
  <si>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</si>
  <si>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</si>
  <si>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</si>
  <si>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</si>
  <si>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</si>
  <si>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</si>
  <si>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</si>
  <si>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</si>
  <si>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</si>
  <si>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</si>
  <si>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</si>
  <si>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</si>
  <si>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</si>
  <si>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</si>
  <si>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</si>
  <si>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</si>
  <si>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</si>
  <si>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</si>
  <si>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</si>
  <si>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</si>
  <si>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</si>
  <si>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</si>
  <si>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</si>
  <si>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</si>
  <si>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</si>
  <si>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</si>
  <si>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</si>
  <si>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</si>
  <si>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</si>
  <si>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</si>
  <si>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</si>
  <si>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</si>
  <si>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</si>
  <si>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</si>
  <si>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</si>
  <si>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</si>
  <si>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</si>
  <si>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</si>
  <si>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</si>
  <si>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</si>
  <si>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</si>
  <si>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</si>
  <si>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</si>
  <si>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</si>
  <si>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</si>
  <si>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</si>
  <si>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</si>
  <si>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</si>
  <si>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</si>
  <si>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</si>
  <si>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</si>
  <si>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</si>
  <si>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</si>
  <si>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</si>
  <si>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</si>
  <si>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</si>
  <si>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</si>
  <si>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</si>
  <si>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</si>
  <si>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</si>
  <si>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</si>
  <si>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</si>
  <si>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</si>
  <si>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</si>
  <si>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</si>
  <si>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</si>
  <si>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</si>
  <si>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</si>
  <si>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</si>
  <si>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</si>
  <si>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</si>
  <si>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</si>
  <si>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</si>
  <si>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</si>
  <si>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</si>
  <si>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</si>
  <si>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</si>
  <si>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</si>
  <si>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</si>
  <si>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</si>
  <si>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</si>
  <si>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</si>
  <si>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</si>
  <si>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</si>
  <si>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</si>
  <si>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</si>
  <si>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</si>
  <si>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</si>
  <si>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</si>
  <si>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</si>
  <si>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</si>
  <si>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</si>
  <si>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</si>
  <si>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</si>
  <si>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</si>
  <si>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</si>
  <si>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</si>
  <si>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</si>
  <si>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</si>
  <si>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</si>
  <si>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</si>
  <si>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</si>
  <si>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</si>
  <si>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</si>
  <si>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</si>
  <si>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</si>
  <si>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</si>
  <si>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</si>
  <si>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</si>
  <si>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</si>
  <si>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</si>
  <si>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</si>
  <si>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</si>
  <si>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</si>
  <si>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</si>
  <si>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</si>
  <si>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</si>
  <si>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</si>
  <si>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</si>
  <si>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</si>
  <si>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</si>
  <si>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</si>
  <si>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</si>
  <si>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</si>
  <si>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</si>
  <si>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</si>
  <si>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</si>
  <si>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</si>
  <si>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</si>
  <si>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</si>
  <si>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</si>
  <si>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</si>
  <si>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</si>
  <si>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</si>
  <si>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</si>
  <si>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</si>
  <si>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</si>
  <si>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</si>
  <si>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</si>
  <si>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</si>
  <si>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</si>
  <si>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</si>
  <si>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</si>
  <si>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</si>
  <si>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</si>
  <si>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</si>
  <si>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</si>
  <si>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</si>
  <si>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</si>
  <si>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</si>
  <si>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</si>
  <si>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</si>
  <si>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</si>
  <si>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</si>
  <si>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</si>
  <si>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</si>
  <si>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</si>
  <si>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</si>
  <si>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</si>
  <si>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</si>
  <si>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</si>
  <si>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</si>
  <si>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</si>
  <si>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</si>
  <si>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</si>
  <si>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</si>
  <si>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</si>
  <si>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</si>
  <si>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</si>
  <si>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</si>
  <si>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</si>
  <si>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</si>
  <si>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</si>
  <si>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</si>
  <si>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</si>
  <si>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</si>
  <si>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</si>
  <si>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</si>
  <si>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</si>
  <si>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</si>
  <si>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</si>
  <si>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</si>
  <si>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</si>
  <si>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</si>
  <si>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</si>
  <si>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</si>
  <si>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</si>
  <si>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</si>
  <si>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</si>
  <si>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</si>
  <si>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</si>
  <si>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</si>
  <si>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</si>
  <si>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</si>
  <si>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</si>
  <si>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</si>
  <si>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</si>
  <si>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</si>
  <si>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</si>
  <si>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</si>
  <si>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</si>
  <si>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</si>
  <si>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</si>
  <si>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</si>
  <si>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</si>
  <si>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</si>
  <si>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</si>
  <si>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</si>
  <si>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</si>
  <si>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</si>
  <si>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</si>
  <si>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</si>
  <si>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</si>
  <si>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</si>
  <si>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</si>
  <si>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</si>
  <si>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</si>
  <si>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</si>
  <si>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</si>
  <si>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</si>
  <si>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</si>
  <si>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</si>
  <si>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</si>
  <si>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</si>
  <si>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</si>
  <si>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</si>
  <si>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</si>
  <si>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</si>
  <si>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</si>
  <si>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</si>
  <si>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</si>
  <si>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</si>
  <si>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</si>
  <si>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</si>
  <si>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</si>
  <si>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</si>
  <si>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</si>
  <si>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</si>
  <si>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</si>
  <si>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</si>
  <si>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</si>
  <si>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</si>
  <si>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</si>
  <si>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</si>
  <si>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</si>
  <si>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</si>
  <si>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</si>
  <si>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</si>
  <si>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</si>
  <si>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</si>
  <si>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</si>
  <si>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</si>
  <si>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</si>
  <si>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</si>
  <si>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</si>
  <si>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</si>
  <si>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</si>
  <si>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</si>
  <si>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</si>
  <si>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</si>
  <si>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</si>
  <si>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</si>
  <si>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</si>
  <si>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</si>
  <si>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</si>
  <si>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</si>
  <si>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</si>
  <si>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</si>
  <si>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</si>
  <si>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</si>
  <si>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</si>
  <si>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</si>
  <si>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</si>
  <si>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</si>
  <si>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</si>
  <si>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</si>
  <si>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</si>
  <si>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</si>
  <si>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</si>
  <si>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</si>
  <si>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</si>
  <si>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</si>
  <si>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</si>
  <si>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</si>
  <si>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</si>
  <si>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</si>
  <si>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</si>
  <si>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</si>
  <si>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</si>
  <si>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</si>
  <si>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</si>
  <si>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</si>
  <si>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</si>
  <si>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</si>
  <si>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</si>
  <si>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</si>
  <si>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</si>
  <si>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</si>
  <si>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</si>
  <si>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</si>
  <si>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</si>
  <si>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</si>
  <si>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</si>
  <si>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</si>
  <si>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</si>
  <si>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</si>
  <si>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</si>
  <si>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</si>
  <si>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</si>
  <si>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</si>
  <si>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</si>
  <si>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</si>
  <si>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</si>
  <si>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</si>
  <si>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</si>
  <si>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</si>
  <si>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</si>
  <si>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</si>
  <si>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</si>
  <si>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</si>
  <si>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</si>
  <si>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</si>
  <si>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</si>
  <si>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</si>
  <si>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</si>
  <si>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</si>
  <si>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</si>
  <si>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</si>
  <si>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</si>
  <si>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</si>
  <si>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</si>
  <si>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</si>
  <si>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</si>
  <si>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</si>
  <si>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</si>
  <si>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</si>
  <si>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</si>
  <si>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</si>
  <si>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</si>
  <si>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</si>
  <si>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</si>
  <si>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</si>
  <si>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</si>
  <si>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</si>
  <si>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</si>
  <si>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</si>
  <si>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</si>
  <si>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</si>
  <si>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</si>
  <si>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</si>
  <si>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</si>
  <si>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</si>
  <si>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</si>
  <si>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</si>
  <si>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</si>
  <si>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</si>
  <si>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</si>
  <si>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</si>
  <si>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</si>
  <si>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</si>
  <si>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</si>
  <si>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</si>
  <si>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</si>
  <si>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</si>
  <si>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</si>
  <si>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</si>
  <si>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</si>
  <si>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</si>
  <si>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</si>
  <si>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</si>
  <si>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</si>
  <si>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</si>
  <si>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</si>
  <si>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</si>
  <si>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</si>
  <si>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</si>
  <si>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</si>
  <si>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</si>
  <si>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</si>
  <si>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</si>
  <si>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</si>
  <si>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</si>
  <si>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</si>
  <si>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</si>
  <si>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</si>
  <si>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</si>
  <si>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</si>
  <si>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</si>
  <si>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</si>
  <si>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</si>
  <si>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</si>
  <si>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</si>
  <si>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</si>
  <si>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</si>
  <si>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</si>
  <si>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</si>
  <si>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</si>
  <si>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</si>
  <si>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</si>
  <si>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</si>
  <si>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</si>
  <si>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</si>
  <si>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</si>
  <si>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</si>
  <si>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</si>
  <si>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</si>
  <si>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</si>
  <si>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</si>
  <si>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</si>
  <si>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</si>
  <si>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</si>
  <si>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</si>
  <si>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</si>
  <si>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</si>
  <si>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</si>
  <si>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</si>
  <si>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</si>
  <si>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</si>
  <si>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</si>
  <si>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</si>
  <si>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</si>
  <si>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</si>
  <si>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</si>
  <si>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</si>
  <si>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</si>
  <si>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</si>
  <si>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</si>
  <si>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</si>
  <si>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</si>
  <si>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</si>
  <si>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</si>
  <si>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</si>
  <si>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</si>
  <si>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</si>
  <si>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</si>
  <si>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</si>
  <si>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</si>
  <si>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</si>
  <si>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</si>
  <si>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</si>
  <si>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</si>
  <si>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</si>
  <si>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</si>
  <si>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</si>
  <si>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</si>
  <si>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</si>
  <si>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</si>
  <si>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</si>
  <si>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</si>
  <si>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</si>
  <si>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</si>
  <si>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</si>
  <si>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</si>
  <si>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</si>
  <si>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</si>
  <si>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</si>
  <si>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</si>
  <si>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</si>
  <si>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</si>
  <si>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</si>
  <si>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</si>
  <si>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</si>
  <si>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</si>
  <si>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</si>
  <si>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</si>
  <si>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</si>
  <si>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</si>
  <si>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</si>
  <si>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</si>
  <si>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</si>
  <si>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</si>
  <si>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</si>
  <si>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</si>
  <si>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</si>
  <si>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</si>
  <si>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</si>
  <si>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</si>
  <si>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</si>
  <si>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</si>
  <si>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</si>
  <si>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</si>
  <si>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</si>
  <si>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</si>
  <si>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</si>
  <si>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</si>
  <si>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</si>
  <si>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</si>
  <si>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</si>
  <si>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</si>
  <si>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</si>
  <si>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</si>
  <si>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</si>
  <si>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</si>
  <si>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</si>
  <si>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</si>
  <si>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</si>
  <si>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</si>
  <si>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</si>
  <si>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</si>
  <si>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</si>
  <si>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</si>
  <si>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</si>
  <si>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</si>
  <si>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</si>
  <si>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</si>
  <si>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</si>
  <si>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</si>
  <si>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</si>
  <si>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</si>
  <si>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</si>
  <si>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</si>
  <si>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</si>
  <si>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</si>
  <si>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</si>
  <si>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</si>
  <si>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</si>
  <si>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</si>
  <si>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</si>
  <si>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</si>
  <si>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</si>
  <si>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</si>
  <si>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</si>
  <si>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</si>
  <si>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</si>
  <si>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</si>
  <si>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</si>
  <si>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</si>
  <si>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</si>
  <si>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</si>
  <si>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</si>
  <si>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</si>
  <si>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</si>
  <si>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</si>
  <si>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</si>
  <si>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</si>
  <si>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</si>
  <si>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</si>
  <si>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</si>
  <si>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</si>
  <si>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</si>
  <si>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</si>
  <si>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</si>
  <si>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</si>
  <si>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</si>
  <si>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</si>
  <si>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</si>
  <si>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</si>
  <si>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</si>
  <si>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</si>
  <si>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</si>
  <si>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</si>
  <si>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</si>
  <si>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</si>
  <si>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</si>
  <si>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</si>
  <si>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</si>
  <si>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</si>
  <si>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</si>
  <si>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</si>
  <si>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</si>
  <si>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</si>
  <si>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</si>
  <si>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</si>
  <si>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</si>
  <si>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</si>
  <si>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</si>
  <si>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</si>
  <si>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</si>
  <si>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</si>
  <si>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</si>
  <si>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</si>
  <si>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</si>
  <si>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</si>
  <si>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</si>
  <si>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</si>
  <si>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</si>
  <si>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</si>
  <si>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</si>
  <si>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</si>
  <si>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</si>
  <si>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</si>
  <si>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</si>
  <si>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</si>
  <si>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</si>
  <si>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</si>
  <si>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</si>
  <si>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</si>
  <si>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</si>
  <si>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</si>
  <si>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</si>
  <si>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</si>
  <si>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</si>
  <si>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</si>
  <si>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</si>
  <si>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</si>
  <si>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</si>
  <si>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</si>
  <si>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</si>
  <si>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</si>
  <si>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</si>
  <si>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</si>
  <si>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</si>
  <si>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</si>
  <si>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</si>
  <si>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</si>
  <si>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</si>
  <si>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</si>
  <si>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</si>
  <si>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</si>
  <si>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</si>
  <si>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</si>
  <si>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</si>
  <si>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</si>
  <si>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</si>
  <si>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</si>
  <si>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</si>
  <si>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</si>
  <si>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</si>
  <si>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</si>
  <si>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</si>
  <si>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</si>
  <si>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</si>
  <si>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</si>
  <si>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</si>
  <si>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</si>
  <si>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</si>
  <si>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</si>
  <si>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</si>
  <si>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</si>
  <si>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</si>
  <si>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</si>
  <si>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</si>
  <si>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</si>
  <si>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</si>
  <si>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</si>
  <si>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</si>
  <si>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</si>
  <si>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</si>
  <si>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</si>
  <si>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</si>
  <si>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</si>
  <si>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</si>
  <si>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</si>
  <si>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</si>
  <si>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</si>
  <si>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</si>
  <si>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</si>
  <si>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</si>
  <si>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</si>
  <si>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</si>
  <si>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</si>
  <si>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</si>
  <si>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</si>
  <si>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</si>
  <si>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</si>
  <si>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</si>
  <si>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</si>
  <si>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</si>
  <si>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</si>
  <si>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</si>
  <si>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</si>
  <si>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</si>
  <si>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</si>
  <si>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</si>
  <si>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</si>
  <si>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</si>
  <si>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</si>
  <si>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</si>
  <si>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</si>
  <si>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</si>
  <si>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</si>
  <si>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</si>
  <si>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</si>
  <si>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</si>
  <si>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</si>
  <si>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</si>
  <si>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</si>
  <si>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</si>
  <si>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</si>
  <si>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</si>
  <si>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</si>
  <si>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</si>
  <si>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</si>
  <si>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</si>
  <si>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</si>
  <si>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</si>
  <si>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</si>
  <si>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</si>
  <si>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</si>
  <si>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</si>
  <si>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</si>
  <si>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</si>
  <si>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</si>
  <si>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</si>
  <si>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</si>
  <si>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</si>
  <si>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</si>
  <si>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</si>
  <si>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</si>
  <si>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</si>
  <si>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</si>
  <si>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</si>
  <si>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</si>
  <si>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</si>
  <si>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</si>
  <si>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</si>
  <si>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</si>
  <si>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</si>
  <si>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</si>
  <si>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</si>
  <si>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</si>
  <si>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</si>
  <si>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</si>
  <si>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</si>
  <si>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</si>
  <si>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</si>
  <si>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</si>
  <si>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</si>
  <si>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</si>
  <si>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</si>
  <si>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</si>
  <si>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</si>
  <si>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</si>
  <si>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</si>
  <si>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</si>
  <si>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</si>
  <si>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</si>
  <si>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</si>
  <si>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</si>
  <si>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</si>
  <si>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</si>
  <si>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</si>
  <si>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</si>
  <si>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</si>
  <si>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</si>
  <si>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</si>
  <si>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</si>
  <si>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</si>
  <si>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</si>
  <si>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</si>
  <si>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</si>
  <si>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</si>
  <si>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</si>
  <si>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</si>
  <si>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</si>
  <si>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</si>
  <si>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</si>
  <si>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</si>
  <si>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</si>
  <si>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</si>
  <si>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</si>
  <si>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</si>
  <si>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</si>
  <si>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</si>
  <si>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</si>
  <si>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</si>
  <si>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</si>
  <si>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</si>
  <si>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</si>
  <si>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</si>
  <si>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</si>
  <si>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</si>
  <si>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</si>
  <si>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</si>
  <si>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</si>
  <si>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</si>
  <si>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</si>
  <si>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</si>
  <si>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</si>
  <si>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</si>
  <si>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</si>
  <si>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</si>
  <si>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</si>
  <si>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</si>
  <si>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</si>
  <si>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</si>
  <si>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</si>
  <si>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</si>
  <si>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</si>
  <si>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</si>
  <si>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</si>
  <si>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</si>
  <si>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</si>
  <si>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</si>
  <si>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</si>
  <si>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</si>
  <si>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</si>
  <si>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</si>
  <si>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</si>
  <si>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</si>
  <si>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</si>
  <si>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</si>
  <si>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</si>
  <si>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</si>
  <si>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</si>
  <si>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</si>
  <si>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</si>
  <si>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</si>
  <si>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</si>
  <si>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</si>
  <si>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</si>
  <si>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</si>
  <si>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</si>
  <si>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</si>
  <si>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</si>
  <si>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</si>
  <si>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</si>
  <si>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</si>
  <si>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</si>
  <si>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</si>
  <si>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</si>
  <si>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</si>
  <si>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</si>
  <si>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</si>
  <si>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</si>
  <si>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</si>
  <si>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</si>
  <si>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</si>
  <si>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</si>
  <si>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</si>
  <si>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</si>
  <si>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</si>
  <si>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</si>
  <si>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</si>
  <si>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</si>
  <si>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</si>
  <si>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</si>
  <si>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</si>
  <si>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</si>
  <si>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</si>
  <si>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</si>
  <si>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</si>
  <si>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</si>
  <si>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</si>
  <si>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</si>
  <si>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</si>
  <si>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</si>
  <si>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</si>
  <si>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</si>
  <si>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</si>
  <si>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</si>
  <si>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</si>
  <si>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</si>
  <si>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</si>
  <si>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</si>
  <si>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</si>
  <si>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</si>
  <si>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</si>
  <si>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</si>
  <si>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</si>
  <si>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</si>
  <si>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</si>
  <si>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</si>
  <si>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</si>
  <si>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</si>
  <si>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</si>
  <si>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</si>
  <si>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</si>
  <si>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</si>
  <si>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</si>
  <si>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</si>
  <si>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</si>
  <si>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</si>
  <si>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</si>
  <si>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</si>
  <si>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</si>
  <si>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</si>
  <si>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</si>
  <si>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</si>
  <si>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</si>
  <si>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</si>
  <si>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</si>
  <si>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</si>
  <si>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</si>
  <si>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</si>
  <si>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</si>
  <si>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</si>
  <si>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</si>
  <si>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</si>
  <si>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</si>
  <si>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</si>
  <si>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</si>
  <si>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</si>
  <si>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</si>
  <si>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</si>
  <si>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</si>
  <si>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</si>
  <si>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</si>
  <si>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</si>
  <si>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</si>
  <si>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</si>
  <si>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</si>
  <si>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</si>
  <si>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</si>
  <si>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</si>
  <si>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</si>
  <si>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</si>
  <si>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</si>
  <si>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</si>
  <si>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</si>
  <si>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</si>
  <si>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</si>
  <si>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</si>
  <si>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</si>
  <si>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</si>
  <si>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</si>
  <si>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</si>
  <si>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</si>
  <si>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</si>
  <si>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</si>
  <si>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</si>
  <si>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</si>
  <si>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</si>
  <si>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</si>
  <si>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</si>
  <si>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</si>
  <si>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</si>
  <si>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</si>
  <si>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</si>
  <si>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</si>
  <si>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</si>
  <si>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</si>
  <si>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</si>
  <si>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</si>
  <si>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</si>
  <si>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</si>
  <si>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</si>
  <si>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</si>
  <si>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</si>
  <si>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</si>
  <si>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</si>
  <si>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</si>
  <si>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</si>
  <si>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</si>
  <si>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</si>
  <si>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</si>
  <si>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</si>
  <si>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</si>
  <si>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</si>
  <si>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</si>
  <si>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</si>
  <si>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</si>
  <si>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</si>
  <si>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</si>
  <si>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</si>
  <si>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</si>
  <si>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</si>
  <si>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</si>
  <si>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</si>
  <si>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</si>
  <si>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</si>
  <si>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</si>
  <si>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</si>
  <si>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</si>
  <si>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</si>
  <si>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</si>
  <si>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</si>
  <si>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</si>
  <si>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</si>
  <si>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</si>
  <si>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</si>
  <si>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</si>
  <si>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</si>
  <si>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</si>
  <si>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</si>
  <si>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</si>
  <si>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</si>
  <si>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</si>
  <si>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</si>
  <si>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</si>
  <si>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</si>
  <si>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</si>
  <si>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</si>
  <si>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</si>
  <si>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</si>
  <si>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</si>
  <si>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</si>
  <si>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</si>
  <si>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</si>
  <si>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</si>
  <si>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</si>
  <si>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</si>
  <si>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</si>
  <si>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</si>
  <si>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</si>
  <si>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</si>
  <si>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</si>
  <si>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</si>
  <si>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</si>
  <si>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</si>
  <si>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</si>
  <si>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</si>
  <si>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</si>
  <si>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</si>
  <si>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</si>
  <si>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</si>
  <si>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</si>
  <si>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</si>
  <si>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</si>
  <si>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</si>
  <si>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</si>
  <si>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</si>
  <si>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</si>
  <si>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</si>
  <si>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</si>
  <si>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</si>
  <si>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</si>
  <si>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</si>
  <si>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</si>
  <si>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</si>
  <si>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</si>
  <si>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</si>
  <si>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</si>
  <si>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</si>
  <si>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</si>
  <si>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</si>
  <si>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</si>
  <si>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</si>
  <si>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</si>
  <si>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</si>
  <si>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</si>
  <si>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</si>
  <si>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</si>
  <si>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</si>
  <si>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</si>
  <si>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</si>
  <si>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</si>
  <si>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</si>
  <si>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</si>
  <si>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</si>
  <si>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</si>
  <si>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</si>
  <si>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</si>
  <si>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</si>
  <si>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</si>
  <si>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</si>
  <si>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</si>
  <si>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</si>
  <si>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</si>
  <si>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</si>
  <si>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</si>
  <si>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</si>
  <si>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</si>
  <si>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</si>
  <si>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</si>
  <si>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</si>
  <si>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</si>
  <si>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</si>
  <si>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</si>
  <si>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</si>
  <si>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</si>
  <si>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</si>
  <si>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</si>
  <si>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</si>
  <si>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</si>
  <si>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</si>
  <si>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</si>
  <si>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</si>
  <si>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</si>
  <si>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</si>
  <si>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</si>
  <si>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</si>
  <si>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</si>
  <si>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</si>
  <si>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</si>
  <si>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</si>
  <si>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</si>
  <si>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</si>
  <si>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</si>
  <si>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</si>
  <si>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</si>
  <si>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</si>
  <si>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</si>
  <si>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</si>
  <si>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</si>
  <si>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</si>
  <si>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</si>
  <si>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</si>
  <si>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</si>
  <si>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</si>
  <si>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</si>
  <si>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</si>
  <si>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</si>
  <si>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</si>
  <si>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</si>
  <si>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</si>
  <si>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</si>
  <si>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</si>
  <si>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</si>
  <si>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</si>
  <si>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</si>
  <si>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</si>
  <si>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</si>
  <si>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</si>
  <si>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</si>
  <si>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</si>
  <si>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</si>
  <si>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</si>
  <si>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</si>
  <si>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</si>
  <si>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</si>
  <si>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</si>
  <si>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</si>
  <si>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</si>
  <si>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</si>
  <si>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</si>
  <si>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</si>
  <si>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</si>
  <si>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</si>
  <si>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</si>
  <si>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</si>
  <si>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</si>
  <si>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</si>
  <si>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</si>
  <si>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</si>
  <si>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</si>
  <si>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</si>
  <si>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</si>
  <si>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</si>
  <si>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</si>
  <si>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</si>
  <si>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</si>
  <si>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</si>
  <si>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</si>
  <si>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</si>
  <si>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</si>
  <si>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</si>
  <si>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</si>
  <si>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</si>
  <si>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</si>
  <si>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</si>
  <si>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</si>
  <si>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</si>
  <si>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</si>
  <si>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</si>
  <si>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</si>
  <si>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</si>
  <si>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</si>
  <si>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</si>
  <si>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</si>
  <si>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</si>
  <si>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</si>
  <si>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</si>
  <si>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</si>
  <si>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</si>
  <si>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</si>
  <si>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</si>
  <si>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</si>
  <si>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</si>
  <si>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</si>
  <si>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</si>
  <si>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</si>
  <si>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</si>
  <si>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</si>
  <si>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</si>
  <si>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</si>
  <si>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</si>
  <si>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</si>
  <si>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</si>
  <si>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</si>
  <si>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</si>
  <si>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</si>
  <si>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</si>
  <si>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</si>
  <si>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</si>
  <si>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</si>
  <si>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</si>
  <si>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</si>
  <si>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</si>
  <si>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</si>
  <si>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</si>
  <si>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</si>
  <si>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</si>
  <si>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</si>
  <si>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</si>
  <si>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</si>
  <si>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</si>
  <si>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</si>
  <si>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</si>
  <si>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</si>
  <si>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</si>
  <si>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</si>
  <si>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</si>
  <si>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</si>
  <si>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</si>
  <si>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</si>
  <si>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</si>
  <si>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</si>
  <si>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</si>
  <si>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</si>
  <si>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</si>
  <si>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</si>
  <si>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</si>
  <si>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</si>
  <si>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</si>
  <si>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</si>
  <si>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</si>
  <si>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</si>
  <si>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</si>
  <si>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</si>
  <si>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</si>
  <si>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</si>
  <si>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</si>
  <si>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</si>
  <si>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</si>
  <si>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</si>
  <si>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</si>
  <si>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</si>
  <si>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</si>
  <si>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</si>
  <si>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</si>
  <si>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</si>
  <si>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</si>
  <si>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</si>
  <si>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</si>
  <si>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</si>
  <si>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</si>
  <si>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</si>
  <si>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</si>
  <si>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</si>
  <si>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</si>
  <si>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</si>
  <si>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</si>
  <si>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</si>
  <si>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</si>
  <si>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</si>
  <si>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</si>
  <si>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</si>
  <si>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</si>
  <si>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</si>
  <si>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</si>
  <si>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</si>
  <si>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</si>
  <si>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</si>
  <si>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</si>
  <si>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</si>
  <si>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</si>
  <si>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</si>
  <si>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</si>
  <si>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</si>
  <si>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</si>
  <si>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</si>
  <si>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</si>
  <si>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</si>
  <si>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</si>
  <si>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</si>
  <si>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</si>
  <si>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</si>
  <si>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</si>
  <si>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</si>
  <si>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</si>
  <si>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</si>
  <si>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</si>
  <si>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</si>
  <si>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</si>
  <si>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</si>
  <si>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</si>
  <si>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</si>
  <si>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</si>
  <si>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</si>
  <si>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</si>
  <si>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</si>
  <si>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</si>
  <si>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</si>
  <si>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</si>
  <si>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</si>
  <si>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</si>
  <si>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</si>
  <si>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</si>
  <si>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</si>
  <si>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</si>
  <si>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</si>
  <si>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</si>
  <si>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</si>
  <si>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</si>
  <si>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</si>
  <si>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</si>
  <si>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</si>
  <si>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</si>
  <si>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</si>
  <si>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</si>
  <si>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</si>
  <si>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</si>
  <si>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</si>
  <si>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</si>
  <si>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</si>
  <si>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</si>
  <si>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</si>
  <si>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</si>
  <si>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</si>
  <si>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</si>
  <si>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</si>
  <si>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</si>
  <si>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</si>
  <si>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</si>
  <si>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</si>
  <si>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</si>
  <si>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</si>
  <si>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</si>
  <si>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</si>
  <si>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</si>
  <si>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</si>
  <si>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</si>
  <si>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</si>
  <si>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</si>
  <si>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</si>
  <si>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</si>
  <si>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</si>
  <si>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</si>
  <si>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</si>
  <si>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</si>
  <si>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</si>
  <si>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</si>
  <si>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</si>
  <si>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</si>
  <si>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</si>
  <si>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</si>
  <si>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</si>
  <si>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</si>
  <si>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</si>
  <si>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</si>
  <si>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</si>
  <si>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</si>
  <si>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</si>
  <si>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</si>
  <si>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</si>
  <si>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</si>
  <si>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</si>
  <si>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</si>
  <si>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</si>
  <si>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</si>
  <si>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</si>
  <si>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</si>
  <si>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</si>
  <si>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</si>
  <si>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</si>
  <si>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</si>
  <si>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</si>
  <si>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</si>
  <si>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</si>
  <si>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</si>
  <si>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</si>
  <si>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</si>
  <si>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</si>
  <si>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</si>
  <si>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</si>
  <si>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</si>
  <si>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</si>
  <si>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</si>
  <si>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</si>
  <si>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</si>
  <si>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</si>
  <si>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</si>
  <si>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</si>
  <si>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</si>
  <si>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</si>
  <si>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</si>
  <si>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</si>
  <si>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</si>
  <si>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</si>
  <si>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</si>
  <si>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</si>
  <si>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</si>
  <si>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</si>
  <si>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</si>
  <si>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</si>
  <si>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</si>
  <si>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</si>
  <si>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</si>
  <si>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</si>
  <si>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</si>
  <si>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</si>
  <si>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</si>
  <si>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</si>
  <si>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</si>
  <si>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</si>
  <si>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</si>
  <si>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</si>
  <si>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</si>
  <si>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</si>
  <si>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</si>
  <si>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</si>
  <si>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</si>
  <si>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</si>
  <si>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</si>
  <si>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</si>
  <si>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</si>
  <si>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</si>
  <si>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</si>
  <si>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</si>
  <si>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</si>
  <si>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</si>
  <si>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</si>
  <si>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</si>
  <si>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</si>
  <si>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</si>
  <si>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</si>
  <si>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</si>
  <si>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</si>
  <si>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</si>
  <si>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</si>
  <si>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</si>
  <si>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</si>
  <si>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</si>
  <si>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</si>
  <si>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</si>
  <si>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</si>
  <si>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</si>
  <si>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</si>
  <si>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</si>
  <si>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</si>
  <si>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</si>
  <si>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</si>
  <si>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</si>
  <si>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</si>
  <si>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</si>
  <si>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</si>
  <si>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</si>
  <si>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</si>
  <si>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</si>
  <si>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</si>
  <si>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</si>
  <si>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</si>
  <si>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</si>
  <si>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</si>
  <si>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</si>
  <si>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</si>
  <si>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</si>
  <si>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</si>
  <si>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</si>
  <si>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</si>
  <si>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</si>
  <si>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</si>
  <si>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</si>
  <si>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</si>
  <si>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</si>
  <si>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</si>
  <si>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</si>
  <si>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</si>
  <si>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</si>
  <si>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</si>
  <si>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</si>
  <si>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</si>
  <si>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</si>
  <si>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</si>
  <si>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</si>
  <si>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</si>
  <si>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</si>
  <si>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</si>
  <si>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</si>
  <si>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</si>
  <si>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</si>
  <si>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</si>
  <si>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</si>
  <si>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</si>
  <si>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</si>
  <si>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</si>
  <si>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</si>
  <si>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</si>
  <si>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</si>
  <si>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</si>
  <si>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</si>
  <si>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</si>
  <si>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</si>
  <si>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</si>
  <si>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</si>
  <si>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</si>
  <si>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</si>
  <si>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</si>
  <si>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</si>
  <si>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</si>
  <si>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</si>
  <si>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</si>
  <si>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</si>
  <si>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</si>
  <si>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</si>
  <si>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</si>
  <si>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</si>
  <si>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</si>
  <si>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</si>
  <si>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</si>
  <si>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</si>
  <si>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</si>
  <si>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</si>
  <si>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</si>
  <si>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</si>
  <si>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</si>
  <si>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</si>
  <si>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</si>
  <si>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</si>
  <si>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</si>
  <si>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</si>
  <si>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</si>
  <si>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</si>
  <si>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</si>
  <si>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</si>
  <si>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</si>
  <si>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</si>
  <si>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</si>
  <si>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</si>
  <si>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</si>
  <si>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</si>
  <si>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</si>
  <si>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</si>
  <si>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</si>
  <si>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</si>
  <si>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</si>
  <si>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</si>
  <si>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</si>
  <si>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</si>
  <si>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</si>
  <si>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</si>
  <si>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</si>
  <si>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</si>
  <si>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</si>
  <si>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</si>
  <si>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</si>
  <si>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</si>
  <si>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</si>
  <si>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</si>
  <si>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</si>
  <si>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</si>
  <si>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</si>
  <si>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</si>
  <si>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</si>
  <si>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</si>
  <si>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</si>
  <si>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</si>
  <si>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</si>
  <si>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</si>
  <si>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</si>
  <si>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</si>
  <si>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</si>
  <si>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</si>
  <si>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</si>
  <si>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</si>
  <si>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</si>
  <si>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</si>
  <si>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</si>
  <si>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</si>
  <si>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</si>
  <si>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</si>
  <si>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</si>
  <si>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</si>
  <si>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</si>
  <si>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</si>
  <si>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</si>
  <si>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</si>
  <si>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</si>
  <si>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</si>
  <si>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</si>
  <si>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</si>
  <si>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</si>
  <si>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</si>
  <si>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</si>
  <si>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</si>
  <si>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</si>
  <si>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</si>
  <si>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</si>
  <si>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</si>
  <si>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</si>
  <si>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</si>
  <si>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</si>
  <si>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</si>
  <si>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</si>
  <si>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</si>
  <si>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</si>
  <si>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</si>
  <si>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</si>
  <si>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</si>
  <si>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</si>
  <si>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</si>
  <si>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</si>
  <si>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</si>
  <si>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</si>
  <si>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</si>
  <si>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</si>
  <si>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</si>
  <si>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</si>
  <si>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</si>
  <si>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</si>
  <si>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</si>
  <si>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</si>
  <si>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</si>
  <si>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</si>
  <si>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</si>
  <si>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</si>
  <si>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</si>
  <si>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</si>
  <si>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</si>
  <si>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</si>
  <si>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</si>
  <si>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</si>
  <si>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</si>
  <si>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</si>
  <si>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</si>
  <si>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</si>
  <si>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</si>
  <si>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</si>
  <si>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</si>
  <si>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</si>
  <si>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</si>
  <si>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</si>
  <si>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</si>
  <si>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</si>
  <si>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</si>
  <si>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</si>
  <si>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</si>
  <si>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</si>
  <si>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</si>
  <si>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</si>
  <si>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</si>
  <si>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</si>
  <si>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</si>
  <si>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</si>
  <si>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</si>
  <si>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</si>
  <si>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</si>
  <si>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</si>
  <si>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</si>
  <si>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</si>
  <si>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</si>
  <si>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</si>
  <si>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</si>
  <si>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</si>
  <si>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</si>
  <si>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</si>
  <si>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</si>
  <si>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</si>
  <si>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</si>
  <si>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</si>
  <si>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</si>
  <si>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</si>
  <si>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</si>
  <si>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</si>
  <si>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</si>
  <si>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</si>
  <si>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</si>
  <si>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</si>
  <si>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</si>
  <si>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</si>
  <si>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</si>
  <si>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</si>
  <si>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</si>
  <si>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</si>
  <si>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</si>
  <si>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</si>
  <si>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</si>
  <si>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</si>
  <si>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</si>
  <si>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</si>
  <si>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</si>
  <si>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</si>
  <si>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</si>
  <si>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</si>
  <si>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</si>
  <si>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</si>
  <si>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</si>
  <si>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</si>
  <si>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</si>
  <si>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</si>
  <si>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</si>
  <si>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</si>
  <si>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</si>
  <si>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</si>
  <si>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</si>
  <si>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</si>
  <si>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</si>
  <si>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</si>
  <si>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</si>
  <si>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</si>
  <si>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</si>
  <si>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</si>
  <si>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</si>
  <si>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</si>
  <si>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</si>
  <si>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</si>
  <si>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</si>
  <si>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</si>
  <si>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</si>
  <si>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</si>
  <si>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</si>
  <si>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</si>
  <si>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</si>
  <si>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</si>
  <si>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</si>
  <si>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</si>
  <si>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</si>
  <si>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</si>
  <si>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</si>
  <si>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</si>
  <si>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</si>
  <si>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</si>
  <si>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</si>
  <si>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</si>
  <si>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</si>
  <si>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</si>
  <si>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</si>
  <si>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</si>
  <si>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</si>
  <si>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</si>
  <si>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</si>
  <si>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</si>
  <si>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</si>
  <si>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</si>
  <si>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</si>
  <si>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</si>
  <si>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</si>
  <si>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</si>
  <si>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</si>
  <si>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</si>
  <si>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</si>
  <si>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</si>
  <si>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</si>
  <si>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</si>
  <si>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</si>
  <si>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</si>
  <si>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</si>
  <si>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</si>
  <si>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</si>
  <si>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</si>
  <si>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</si>
  <si>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</si>
  <si>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</si>
  <si>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</si>
  <si>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</si>
  <si>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</si>
  <si>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</si>
  <si>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</si>
  <si>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</si>
  <si>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</si>
  <si>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</si>
  <si>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</si>
  <si>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</si>
  <si>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</si>
  <si>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</si>
  <si>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</si>
  <si>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</si>
  <si>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</si>
  <si>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</si>
  <si>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</si>
  <si>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</si>
  <si>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</si>
  <si>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</si>
  <si>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</si>
  <si>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</si>
  <si>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</si>
  <si>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</si>
  <si>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</si>
  <si>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</si>
  <si>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</si>
  <si>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</si>
  <si>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</si>
  <si>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</si>
  <si>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</si>
  <si>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</si>
  <si>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</si>
  <si>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</si>
  <si>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</si>
  <si>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</si>
  <si>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</si>
  <si>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</si>
  <si>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</si>
  <si>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</si>
  <si>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</si>
  <si>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</si>
  <si>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</si>
  <si>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</si>
  <si>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</si>
  <si>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</si>
  <si>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</si>
  <si>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</si>
  <si>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</si>
  <si>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</si>
  <si>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</si>
  <si>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</si>
  <si>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</si>
  <si>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</si>
  <si>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</si>
  <si>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</si>
  <si>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</si>
  <si>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</si>
  <si>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</si>
  <si>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</si>
  <si>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</si>
  <si>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</si>
  <si>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</si>
  <si>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</si>
  <si>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</si>
  <si>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</si>
  <si>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</si>
  <si>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</si>
  <si>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</si>
  <si>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</si>
  <si>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</si>
  <si>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</si>
  <si>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</si>
  <si>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</si>
  <si>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</si>
  <si>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</si>
  <si>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</si>
  <si>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</si>
  <si>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</si>
  <si>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</si>
  <si>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</si>
  <si>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</si>
  <si>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</si>
  <si>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</si>
  <si>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</si>
  <si>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</si>
  <si>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</si>
  <si>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</si>
  <si>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</si>
  <si>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</si>
  <si>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</si>
  <si>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</si>
  <si>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</si>
  <si>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</si>
  <si>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</si>
  <si>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</si>
  <si>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</si>
  <si>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</si>
  <si>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</si>
  <si>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</si>
  <si>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</si>
  <si>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</si>
  <si>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</si>
  <si>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</si>
  <si>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</si>
  <si>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</si>
  <si>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</si>
  <si>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</si>
  <si>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</si>
  <si>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</si>
  <si>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</si>
  <si>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</si>
  <si>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</si>
  <si>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</si>
  <si>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</si>
  <si>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</si>
  <si>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</si>
  <si>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</si>
  <si>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</si>
  <si>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</si>
  <si>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</si>
  <si>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</si>
  <si>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</si>
  <si>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</si>
  <si>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</si>
  <si>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</si>
  <si>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</si>
  <si>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</si>
  <si>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</si>
  <si>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</si>
  <si>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</si>
  <si>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</si>
  <si>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</si>
  <si>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</si>
  <si>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</si>
  <si>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</si>
  <si>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</si>
  <si>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</si>
  <si>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</si>
  <si>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</si>
  <si>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</si>
  <si>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</si>
  <si>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</si>
  <si>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</si>
  <si>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</si>
  <si>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</si>
  <si>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</si>
  <si>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</si>
  <si>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</si>
  <si>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</si>
  <si>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</si>
  <si>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</si>
  <si>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</si>
  <si>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</si>
  <si>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</si>
  <si>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</si>
  <si>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</si>
  <si>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</si>
  <si>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</si>
  <si>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</si>
  <si>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</si>
  <si>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</si>
  <si>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</si>
  <si>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</si>
  <si>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</si>
  <si>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</si>
  <si>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</si>
  <si>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</si>
  <si>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</si>
  <si>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</si>
  <si>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</si>
  <si>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</si>
  <si>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</si>
  <si>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</si>
  <si>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</si>
  <si>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</si>
  <si>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</si>
  <si>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</si>
  <si>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</si>
  <si>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</si>
  <si>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</si>
  <si>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</si>
  <si>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</si>
  <si>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</si>
  <si>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</si>
  <si>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</si>
  <si>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</si>
  <si>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</si>
  <si>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</si>
  <si>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</si>
  <si>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</si>
  <si>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</si>
  <si>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</si>
  <si>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</si>
  <si>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</si>
  <si>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</si>
  <si>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</si>
  <si>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</si>
  <si>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</si>
  <si>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</si>
  <si>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</si>
  <si>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</si>
  <si>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</si>
  <si>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</si>
  <si>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</si>
  <si>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</si>
  <si>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</si>
  <si>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</si>
  <si>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</si>
  <si>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</si>
  <si>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</si>
  <si>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</si>
  <si>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</si>
  <si>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</si>
  <si>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</si>
  <si>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</si>
  <si>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</si>
  <si>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</si>
  <si>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</si>
  <si>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</si>
  <si>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</si>
  <si>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</si>
  <si>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</si>
  <si>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</si>
  <si>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</si>
  <si>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</si>
  <si>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</si>
  <si>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</si>
  <si>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</si>
  <si>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</si>
  <si>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</si>
  <si>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</si>
  <si>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</si>
  <si>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</si>
  <si>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</si>
  <si>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</si>
  <si>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</si>
  <si>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</si>
  <si>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</si>
  <si>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</si>
  <si>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</si>
  <si>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</si>
  <si>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</si>
  <si>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</si>
  <si>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</si>
  <si>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</si>
  <si>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</si>
  <si>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</si>
  <si>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</si>
  <si>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</si>
  <si>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</si>
  <si>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</si>
  <si>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</si>
  <si>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</si>
  <si>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</si>
  <si>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</si>
  <si>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</si>
  <si>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</si>
  <si>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</si>
  <si>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</si>
  <si>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</si>
  <si>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</si>
  <si>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</si>
  <si>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</si>
  <si>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</si>
  <si>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</si>
  <si>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</si>
  <si>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</si>
  <si>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</si>
  <si>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</si>
  <si>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</si>
  <si>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</si>
  <si>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</si>
  <si>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</si>
  <si>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</si>
  <si>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</si>
  <si>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</si>
  <si>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</si>
  <si>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</si>
  <si>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</si>
  <si>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</si>
  <si>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</si>
  <si>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</si>
  <si>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</si>
  <si>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</si>
  <si>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</si>
  <si>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</si>
  <si>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</si>
  <si>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</si>
  <si>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</si>
  <si>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</si>
  <si>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</si>
  <si>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</si>
  <si>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</si>
  <si>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</si>
  <si>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</si>
  <si>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</si>
  <si>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</si>
  <si>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</si>
  <si>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</si>
  <si>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</si>
  <si>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</si>
  <si>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</si>
  <si>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</si>
  <si>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</si>
  <si>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</si>
  <si>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</si>
  <si>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</si>
  <si>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</si>
  <si>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</si>
  <si>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</si>
  <si>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</si>
  <si>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</si>
  <si>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</si>
  <si>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</si>
  <si>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</si>
  <si>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</si>
  <si>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</si>
  <si>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</si>
  <si>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</si>
  <si>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</si>
  <si>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</si>
  <si>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</si>
  <si>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</si>
  <si>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</si>
  <si>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</si>
  <si>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</si>
  <si>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</si>
  <si>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</si>
  <si>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</si>
  <si>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</si>
  <si>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</si>
  <si>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</si>
  <si>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</si>
  <si>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</si>
  <si>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</si>
  <si>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</si>
  <si>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</si>
  <si>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</si>
  <si>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</si>
  <si>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</si>
  <si>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</si>
  <si>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</si>
  <si>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</si>
  <si>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</si>
  <si>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</si>
  <si>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</si>
  <si>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</si>
  <si>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</si>
  <si>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</si>
  <si>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</si>
  <si>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</si>
  <si>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</si>
  <si>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</si>
  <si>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</si>
  <si>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</si>
  <si>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</si>
  <si>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</si>
  <si>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</si>
  <si>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</si>
  <si>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</si>
  <si>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</si>
  <si>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</si>
  <si>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</si>
  <si>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</si>
  <si>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</si>
  <si>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</si>
  <si>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</si>
  <si>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</si>
  <si>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</si>
  <si>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</si>
  <si>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</si>
  <si>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</si>
  <si>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</si>
  <si>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</si>
  <si>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</si>
  <si>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</si>
  <si>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</si>
  <si>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</si>
  <si>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</si>
  <si>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</si>
  <si>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</si>
  <si>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</si>
  <si>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</si>
  <si>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</si>
  <si>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</si>
  <si>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</si>
  <si>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</si>
  <si>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</si>
  <si>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</si>
  <si>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</si>
  <si>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</si>
  <si>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</si>
  <si>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</si>
  <si>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</si>
  <si>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</si>
  <si>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</si>
  <si>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</si>
  <si>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</si>
  <si>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</si>
  <si>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</si>
  <si>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</si>
  <si>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</si>
  <si>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</si>
  <si>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</si>
  <si>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</si>
  <si>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</si>
  <si>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</si>
  <si>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</si>
  <si>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</si>
  <si>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</si>
  <si>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</si>
  <si>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</si>
  <si>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</si>
  <si>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</si>
  <si>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</si>
  <si>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</si>
  <si>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</si>
  <si>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</si>
  <si>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</si>
  <si>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</si>
  <si>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</si>
  <si>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</si>
  <si>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</si>
  <si>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</si>
  <si>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</si>
  <si>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</si>
  <si>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</si>
  <si>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</si>
  <si>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</si>
  <si>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</si>
  <si>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</si>
  <si>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</si>
  <si>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</si>
  <si>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</si>
  <si>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</si>
  <si>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</si>
  <si>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</si>
  <si>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</si>
  <si>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</si>
  <si>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</si>
  <si>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</si>
  <si>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</si>
  <si>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</si>
  <si>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</si>
  <si>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</si>
  <si>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</si>
  <si>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</si>
  <si>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</si>
  <si>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</si>
  <si>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</si>
  <si>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</si>
  <si>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</si>
  <si>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</si>
  <si>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</si>
  <si>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</si>
  <si>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</si>
  <si>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</si>
  <si>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</si>
  <si>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</si>
  <si>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</si>
  <si>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</si>
  <si>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</si>
  <si>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</si>
  <si>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</si>
  <si>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</si>
  <si>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</si>
  <si>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</si>
  <si>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</si>
  <si>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</si>
  <si>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</si>
  <si>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</si>
  <si>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</si>
  <si>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</si>
  <si>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</si>
  <si>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</si>
  <si>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</si>
  <si>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</si>
  <si>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</si>
  <si>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</si>
  <si>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</si>
  <si>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</si>
  <si>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</si>
  <si>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</si>
  <si>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</si>
  <si>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</si>
  <si>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</si>
  <si>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</si>
  <si>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</si>
  <si>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</si>
  <si>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</si>
  <si>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</si>
  <si>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</si>
  <si>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</si>
  <si>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</si>
  <si>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</si>
  <si>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</si>
  <si>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</si>
  <si>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</si>
  <si>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</si>
  <si>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</si>
  <si>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</si>
  <si>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</si>
  <si>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</si>
  <si>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</si>
  <si>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</si>
  <si>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</si>
  <si>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</si>
  <si>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</si>
  <si>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</si>
  <si>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</si>
  <si>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</si>
  <si>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</si>
  <si>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</si>
  <si>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</si>
  <si>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</si>
  <si>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</si>
  <si>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</si>
  <si>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</si>
  <si>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</si>
  <si>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</si>
  <si>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</si>
  <si>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</si>
  <si>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</si>
  <si>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</si>
  <si>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</si>
  <si>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</si>
  <si>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</si>
  <si>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</si>
  <si>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</si>
  <si>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</si>
  <si>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</si>
  <si>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</si>
  <si>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</si>
  <si>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</si>
  <si>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</si>
  <si>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</si>
  <si>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</si>
  <si>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</si>
  <si>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</si>
  <si>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</si>
  <si>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</si>
  <si>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</si>
  <si>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</si>
  <si>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</si>
  <si>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</si>
  <si>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</si>
  <si>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</si>
  <si>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</si>
  <si>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</si>
  <si>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</si>
  <si>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</si>
  <si>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</si>
  <si>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</si>
  <si>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</si>
  <si>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</si>
  <si>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</si>
  <si>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</si>
  <si>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</si>
  <si>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</si>
  <si>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</si>
  <si>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</si>
  <si>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</si>
  <si>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</si>
  <si>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</si>
  <si>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</si>
  <si>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</si>
  <si>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</si>
  <si>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</si>
  <si>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</si>
  <si>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</si>
  <si>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</si>
  <si>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</si>
  <si>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</si>
  <si>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</si>
  <si>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</si>
  <si>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</si>
  <si>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</si>
  <si>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</si>
  <si>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</si>
  <si>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</si>
  <si>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</si>
  <si>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</si>
  <si>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</si>
  <si>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</si>
  <si>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</si>
  <si>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</si>
  <si>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</si>
  <si>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</si>
  <si>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</si>
  <si>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</si>
  <si>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</si>
  <si>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</si>
  <si>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</si>
  <si>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</si>
  <si>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</si>
  <si>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</si>
  <si>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</si>
  <si>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</si>
  <si>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</si>
  <si>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</si>
  <si>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</si>
  <si>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</si>
  <si>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</si>
  <si>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</si>
  <si>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</si>
  <si>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</si>
  <si>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</si>
  <si>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</si>
  <si>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</si>
  <si>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</si>
  <si>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</si>
  <si>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</si>
  <si>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</si>
  <si>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</si>
  <si>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</si>
  <si>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</si>
  <si>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</si>
  <si>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</si>
  <si>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</si>
  <si>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</si>
  <si>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</si>
  <si>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</si>
  <si>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</si>
  <si>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</si>
  <si>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</si>
  <si>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</si>
  <si>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</si>
  <si>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</si>
  <si>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</si>
  <si>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</si>
  <si>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</si>
  <si>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</si>
  <si>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</si>
  <si>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</si>
  <si>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</si>
  <si>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</si>
  <si>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</si>
  <si>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</si>
  <si>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</si>
  <si>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</si>
  <si>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</si>
  <si>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</si>
  <si>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</si>
  <si>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</si>
  <si>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</si>
  <si>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</si>
  <si>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</si>
  <si>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</si>
  <si>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</si>
  <si>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</si>
  <si>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</si>
  <si>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</si>
  <si>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</si>
  <si>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</si>
  <si>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</si>
  <si>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</si>
  <si>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</si>
  <si>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</si>
  <si>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</si>
  <si>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</si>
  <si>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</si>
  <si>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</si>
  <si>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</si>
  <si>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</si>
  <si>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</si>
  <si>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</si>
  <si>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</si>
  <si>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</si>
  <si>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</si>
  <si>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</si>
  <si>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</si>
  <si>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</si>
  <si>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</si>
  <si>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</si>
  <si>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</si>
  <si>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</si>
  <si>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</si>
  <si>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</si>
  <si>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</si>
  <si>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</si>
  <si>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</si>
  <si>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</si>
  <si>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</si>
  <si>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</si>
  <si>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</si>
  <si>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</si>
  <si>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</si>
  <si>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</si>
  <si>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</si>
  <si>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</si>
  <si>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</si>
  <si>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</si>
  <si>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</si>
  <si>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</si>
  <si>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</si>
  <si>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</si>
  <si>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</si>
  <si>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</si>
  <si>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</si>
  <si>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</si>
  <si>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</si>
  <si>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</si>
  <si>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</si>
  <si>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</si>
  <si>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</si>
  <si>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</si>
  <si>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</si>
  <si>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</si>
  <si>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</si>
  <si>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</si>
  <si>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</si>
  <si>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</si>
  <si>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</si>
  <si>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</si>
  <si>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</si>
  <si>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</si>
  <si>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</si>
  <si>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</si>
  <si>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</si>
  <si>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</si>
  <si>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</si>
  <si>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</si>
  <si>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</si>
  <si>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</si>
  <si>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</si>
  <si>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</si>
  <si>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</si>
  <si>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</si>
  <si>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</si>
  <si>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</si>
  <si>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</si>
  <si>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</si>
  <si>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</si>
  <si>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</si>
  <si>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</si>
  <si>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</si>
  <si>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</si>
  <si>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</si>
  <si>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</si>
  <si>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</si>
  <si>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</si>
  <si>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</si>
  <si>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</si>
  <si>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</si>
  <si>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</si>
  <si>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</si>
  <si>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</si>
  <si>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</si>
  <si>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</si>
  <si>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</si>
  <si>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</si>
  <si>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</si>
  <si>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</si>
  <si>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</si>
  <si>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</si>
  <si>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</si>
  <si>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</si>
  <si>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</si>
  <si>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</si>
  <si>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</si>
  <si>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</si>
  <si>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</si>
  <si>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</si>
  <si>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</si>
  <si>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</si>
  <si>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</si>
  <si>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</si>
  <si>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</si>
  <si>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</si>
  <si>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</si>
  <si>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</si>
  <si>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</si>
  <si>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</si>
  <si>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</si>
  <si>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</si>
  <si>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</si>
  <si>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</si>
  <si>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</si>
  <si>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</si>
  <si>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</si>
  <si>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</si>
  <si>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</si>
  <si>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</si>
  <si>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</si>
  <si>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</si>
  <si>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</si>
  <si>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</si>
  <si>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</si>
  <si>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</si>
  <si>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</si>
  <si>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</si>
  <si>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</si>
  <si>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</si>
  <si>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</si>
  <si>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</si>
  <si>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</si>
  <si>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</si>
  <si>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</si>
  <si>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</si>
  <si>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</si>
  <si>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</si>
  <si>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</si>
  <si>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</si>
  <si>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</si>
  <si>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</si>
  <si>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</si>
  <si>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</si>
  <si>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</si>
  <si>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</si>
  <si>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</si>
  <si>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</si>
  <si>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</si>
  <si>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</si>
  <si>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</si>
  <si>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</si>
  <si>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</si>
  <si>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</si>
  <si>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</si>
  <si>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</si>
  <si>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</si>
  <si>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</si>
  <si>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</si>
  <si>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</si>
  <si>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</si>
  <si>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</si>
  <si>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</si>
  <si>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</si>
  <si>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</si>
  <si>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</si>
  <si>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</si>
  <si>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</si>
  <si>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</si>
  <si>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</si>
  <si>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</si>
  <si>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</si>
  <si>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</si>
  <si>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</si>
  <si>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</si>
  <si>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</si>
  <si>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</si>
  <si>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</si>
  <si>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</si>
  <si>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</si>
  <si>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</si>
  <si>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</si>
  <si>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</si>
  <si>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</si>
  <si>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</si>
  <si>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</si>
  <si>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</si>
  <si>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</si>
  <si>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</si>
  <si>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</si>
  <si>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</si>
  <si>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</si>
  <si>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</si>
  <si>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</si>
  <si>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</si>
  <si>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</si>
  <si>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</si>
  <si>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</si>
  <si>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</si>
  <si>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</si>
  <si>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</si>
  <si>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</si>
  <si>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</si>
  <si>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</si>
  <si>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</si>
  <si>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</si>
  <si>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</si>
  <si>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</si>
  <si>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</si>
  <si>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</si>
  <si>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</si>
  <si>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</si>
  <si>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</si>
  <si>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</si>
  <si>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</si>
  <si>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</si>
  <si>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</si>
  <si>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</si>
  <si>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</si>
  <si>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</si>
  <si>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</si>
  <si>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</si>
  <si>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</si>
  <si>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</si>
  <si>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</si>
  <si>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</si>
  <si>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</si>
  <si>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</si>
  <si>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</si>
  <si>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</si>
  <si>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</si>
  <si>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</si>
  <si>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</si>
  <si>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</si>
  <si>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</si>
  <si>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</si>
  <si>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</si>
  <si>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</si>
  <si>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</si>
  <si>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</si>
  <si>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</si>
  <si>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</si>
  <si>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</si>
  <si>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</si>
  <si>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</si>
  <si>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</si>
  <si>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</si>
  <si>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</si>
  <si>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</si>
  <si>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</si>
  <si>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</si>
  <si>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</si>
  <si>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</si>
  <si>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</si>
  <si>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</si>
  <si>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</si>
  <si>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</si>
  <si>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</si>
  <si>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</si>
  <si>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</si>
  <si>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</si>
  <si>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</si>
  <si>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</si>
  <si>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</si>
  <si>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</si>
  <si>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</si>
  <si>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</si>
  <si>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</si>
  <si>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</si>
  <si>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</si>
  <si>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</si>
  <si>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</si>
  <si>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</si>
  <si>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</si>
  <si>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</si>
  <si>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</si>
  <si>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</si>
  <si>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</si>
  <si>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</si>
  <si>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</si>
  <si>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</si>
  <si>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</si>
  <si>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</si>
  <si>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</si>
  <si>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</si>
  <si>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</si>
  <si>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</si>
  <si>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</si>
  <si>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</si>
  <si>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</si>
  <si>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</si>
  <si>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</si>
  <si>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</si>
  <si>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</si>
  <si>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</si>
  <si>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</si>
  <si>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</si>
  <si>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</si>
  <si>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</si>
  <si>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</si>
  <si>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</si>
  <si>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</si>
  <si>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</si>
  <si>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</si>
  <si>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</si>
  <si>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</si>
  <si>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</si>
  <si>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</si>
  <si>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</si>
  <si>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</si>
  <si>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</si>
  <si>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</si>
  <si>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</si>
  <si>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</si>
  <si>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</si>
  <si>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</si>
  <si>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</si>
  <si>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</si>
  <si>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</si>
  <si>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</si>
  <si>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</si>
  <si>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</si>
  <si>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</si>
  <si>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</si>
  <si>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</si>
  <si>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</si>
  <si>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</si>
  <si>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</si>
  <si>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</si>
  <si>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</si>
  <si>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</si>
  <si>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</si>
  <si>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</si>
  <si>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</si>
  <si>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</si>
  <si>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</si>
  <si>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</si>
  <si>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</si>
  <si>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</si>
  <si>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</si>
  <si>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</si>
  <si>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</si>
  <si>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</si>
  <si>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</si>
  <si>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</si>
  <si>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</si>
  <si>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</si>
  <si>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</si>
  <si>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</si>
  <si>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</si>
  <si>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</si>
  <si>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</si>
  <si>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</si>
  <si>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</si>
  <si>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</si>
  <si>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</si>
  <si>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</si>
  <si>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</si>
  <si>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</si>
  <si>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</si>
  <si>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</si>
  <si>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</si>
  <si>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</si>
  <si>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</si>
  <si>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</si>
  <si>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</si>
  <si>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</si>
  <si>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</si>
  <si>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</si>
  <si>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</si>
  <si>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</si>
  <si>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</si>
  <si>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</si>
  <si>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</si>
  <si>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</si>
  <si>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</si>
  <si>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</si>
  <si>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</si>
  <si>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</si>
  <si>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</si>
  <si>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</si>
  <si>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</si>
  <si>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</si>
  <si>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</si>
  <si>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</si>
  <si>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</si>
  <si>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</si>
  <si>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</si>
  <si>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</si>
  <si>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</si>
  <si>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</si>
  <si>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</si>
  <si>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</si>
  <si>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</si>
  <si>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</si>
  <si>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</si>
  <si>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</si>
  <si>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</si>
  <si>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</si>
  <si>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</si>
  <si>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</si>
  <si>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</si>
  <si>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</si>
  <si>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</si>
  <si>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</si>
  <si>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</si>
  <si>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</si>
  <si>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</si>
  <si>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</si>
  <si>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</si>
  <si>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</si>
  <si>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</si>
  <si>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</si>
  <si>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</si>
  <si>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</si>
  <si>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</si>
  <si>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</si>
  <si>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</si>
  <si>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</si>
  <si>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</si>
  <si>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</si>
  <si>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</si>
  <si>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</si>
  <si>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</si>
  <si>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</si>
  <si>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</si>
  <si>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</si>
  <si>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</si>
  <si>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</si>
  <si>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</si>
  <si>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</si>
  <si>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</si>
  <si>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</si>
  <si>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</si>
  <si>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</si>
  <si>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</si>
  <si>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</si>
  <si>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</si>
  <si>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</si>
  <si>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</si>
  <si>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</si>
  <si>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</si>
  <si>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</si>
  <si>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</si>
  <si>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</si>
  <si>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</si>
  <si>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</si>
  <si>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</si>
  <si>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</si>
  <si>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</si>
  <si>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</si>
  <si>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</si>
  <si>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</si>
  <si>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</si>
  <si>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</si>
  <si>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</si>
  <si>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</si>
  <si>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</si>
  <si>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</si>
  <si>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</si>
  <si>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</si>
  <si>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</si>
  <si>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</si>
  <si>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</si>
  <si>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</si>
  <si>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</si>
  <si>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</si>
  <si>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</si>
  <si>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</si>
  <si>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</si>
  <si>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</si>
  <si>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</si>
  <si>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</si>
  <si>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</si>
  <si>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</si>
  <si>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</si>
  <si>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</si>
  <si>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</si>
  <si>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</si>
  <si>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</si>
  <si>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</si>
  <si>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</si>
  <si>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</si>
  <si>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</si>
  <si>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</si>
  <si>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</si>
  <si>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</si>
  <si>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</si>
  <si>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</si>
  <si>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</si>
  <si>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</si>
  <si>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</si>
  <si>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</si>
  <si>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</si>
  <si>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</si>
  <si>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</si>
  <si>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</si>
  <si>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</si>
  <si>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</si>
  <si>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</si>
  <si>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</si>
  <si>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</si>
  <si>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</si>
  <si>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</si>
  <si>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</si>
  <si>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</si>
  <si>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</si>
  <si>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</si>
  <si>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</si>
  <si>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</si>
  <si>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</si>
  <si>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</si>
  <si>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</si>
  <si>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</si>
  <si>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</si>
  <si>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</si>
  <si>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</si>
  <si>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</si>
  <si>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</si>
  <si>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</si>
  <si>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</si>
  <si>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</si>
  <si>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</si>
  <si>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</si>
  <si>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</si>
  <si>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</si>
  <si>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</si>
  <si>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</si>
  <si>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</si>
  <si>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</si>
  <si>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</si>
  <si>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</si>
  <si>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</si>
  <si>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</si>
  <si>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</si>
  <si>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</si>
  <si>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</si>
  <si>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</si>
  <si>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</si>
  <si>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</si>
  <si>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</si>
  <si>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</si>
  <si>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</si>
  <si>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</si>
  <si>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</si>
  <si>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</si>
  <si>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</si>
  <si>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</si>
  <si>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</si>
  <si>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</si>
  <si>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</si>
  <si>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</si>
  <si>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</si>
  <si>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</si>
  <si>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</si>
  <si>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</si>
  <si>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</si>
  <si>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</si>
  <si>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</si>
  <si>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</si>
  <si>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</si>
  <si>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</si>
  <si>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</si>
  <si>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</si>
  <si>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</si>
  <si>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</si>
  <si>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</si>
  <si>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</si>
  <si>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</si>
  <si>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</si>
  <si>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</si>
  <si>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</si>
  <si>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</si>
  <si>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</si>
  <si>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</si>
  <si>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</si>
  <si>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</si>
  <si>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</si>
  <si>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</si>
  <si>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</si>
  <si>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</si>
  <si>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</si>
  <si>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</si>
  <si>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</si>
  <si>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</si>
  <si>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</si>
  <si>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</si>
  <si>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</si>
  <si>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</si>
  <si>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</si>
  <si>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</si>
  <si>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</si>
  <si>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</si>
  <si>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</si>
  <si>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</si>
  <si>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</si>
  <si>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</si>
  <si>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</si>
  <si>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</si>
  <si>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</si>
  <si>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</si>
  <si>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</si>
  <si>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</si>
  <si>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</si>
  <si>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</si>
  <si>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</si>
  <si>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</si>
  <si>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</si>
  <si>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</si>
  <si>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</si>
  <si>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</si>
  <si>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</si>
  <si>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</si>
  <si>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</si>
  <si>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</si>
  <si>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</si>
  <si>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</si>
  <si>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</si>
  <si>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</si>
  <si>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</si>
  <si>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</si>
  <si>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</si>
  <si>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</si>
  <si>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</si>
  <si>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</si>
  <si>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</si>
  <si>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</si>
  <si>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</si>
  <si>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</si>
  <si>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</si>
  <si>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</si>
  <si>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</si>
  <si>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</si>
  <si>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</si>
  <si>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</si>
  <si>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</si>
  <si>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</si>
  <si>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</si>
  <si>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</si>
  <si>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</si>
  <si>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</si>
  <si>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</si>
  <si>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</si>
  <si>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</si>
  <si>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</si>
  <si>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</si>
  <si>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</si>
  <si>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</si>
  <si>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</si>
  <si>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</si>
  <si>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</si>
  <si>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</si>
  <si>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</si>
  <si>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</si>
  <si>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</si>
  <si>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</si>
  <si>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</si>
  <si>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</si>
  <si>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</si>
  <si>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</si>
  <si>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</si>
  <si>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</si>
  <si>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</si>
  <si>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</si>
  <si>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</si>
  <si>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</si>
  <si>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</si>
  <si>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</si>
  <si>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</si>
  <si>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</si>
  <si>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</si>
  <si>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</si>
  <si>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</si>
  <si>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</si>
  <si>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</si>
  <si>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</si>
  <si>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</si>
  <si>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</si>
  <si>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</si>
  <si>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</si>
  <si>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</si>
  <si>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</si>
  <si>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</si>
  <si>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</si>
  <si>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</si>
  <si>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</si>
  <si>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</si>
  <si>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</si>
  <si>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</si>
  <si>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</si>
  <si>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</si>
  <si>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</si>
  <si>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</si>
  <si>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</si>
  <si>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</si>
  <si>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</si>
  <si>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</si>
  <si>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</si>
  <si>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</si>
  <si>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</si>
  <si>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</si>
  <si>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</si>
  <si>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</si>
  <si>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</si>
  <si>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</si>
  <si>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</si>
  <si>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</si>
  <si>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</si>
  <si>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</si>
  <si>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</si>
  <si>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</si>
  <si>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</si>
  <si>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</si>
  <si>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</si>
  <si>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</si>
  <si>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</si>
  <si>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</si>
  <si>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</si>
  <si>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</si>
  <si>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</si>
  <si>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</si>
  <si>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</si>
  <si>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</si>
  <si>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</si>
  <si>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</si>
  <si>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</si>
  <si>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</si>
  <si>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</si>
  <si>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</si>
  <si>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</si>
  <si>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</si>
  <si>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</si>
  <si>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</si>
  <si>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</si>
  <si>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</si>
  <si>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</si>
  <si>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</si>
  <si>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</si>
  <si>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</si>
  <si>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</si>
  <si>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</si>
  <si>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</si>
  <si>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</si>
  <si>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</si>
  <si>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</si>
  <si>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</si>
  <si>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</si>
  <si>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</si>
  <si>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</si>
  <si>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</si>
  <si>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</si>
  <si>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</si>
  <si>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</si>
  <si>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</si>
  <si>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</si>
  <si>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</si>
  <si>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</si>
  <si>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</si>
  <si>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</si>
  <si>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</si>
  <si>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</si>
  <si>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</si>
  <si>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</si>
  <si>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</si>
  <si>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</si>
  <si>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</si>
  <si>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</si>
  <si>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</si>
  <si>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</si>
  <si>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</si>
  <si>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</si>
  <si>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</si>
  <si>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</si>
  <si>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</si>
  <si>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</si>
  <si>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</si>
  <si>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</si>
  <si>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</si>
  <si>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</si>
  <si>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</si>
  <si>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</si>
  <si>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</si>
  <si>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</si>
  <si>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</si>
  <si>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</si>
  <si>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</si>
  <si>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</si>
  <si>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</si>
  <si>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</si>
  <si>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</si>
  <si>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</si>
  <si>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</si>
  <si>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</si>
  <si>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</si>
  <si>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</si>
  <si>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</si>
  <si>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</si>
  <si>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</si>
  <si>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</si>
  <si>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</si>
  <si>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</si>
  <si>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</si>
  <si>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</si>
  <si>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</si>
  <si>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</si>
  <si>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</si>
  <si>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</si>
  <si>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</si>
  <si>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</si>
  <si>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</si>
  <si>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</si>
  <si>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</si>
  <si>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</si>
  <si>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</si>
  <si>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</si>
  <si>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</si>
  <si>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</si>
  <si>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</si>
  <si>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</si>
  <si>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</si>
  <si>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</si>
  <si>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</si>
  <si>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</si>
  <si>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</si>
  <si>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</si>
  <si>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</si>
  <si>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</si>
  <si>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</si>
  <si>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</si>
  <si>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</si>
  <si>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</si>
  <si>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</si>
  <si>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</si>
  <si>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</si>
  <si>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</si>
  <si>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</si>
  <si>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</si>
  <si>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</si>
  <si>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</si>
  <si>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</si>
  <si>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</si>
  <si>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</si>
  <si>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</si>
  <si>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</si>
  <si>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</si>
  <si>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</si>
  <si>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</si>
  <si>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</si>
  <si>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</si>
  <si>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</si>
  <si>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</si>
  <si>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</si>
  <si>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</si>
  <si>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</si>
  <si>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</si>
  <si>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</si>
  <si>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</si>
  <si>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</si>
  <si>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</si>
  <si>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</si>
  <si>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</si>
  <si>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</si>
  <si>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</si>
  <si>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</si>
  <si>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</si>
  <si>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</si>
  <si>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</si>
  <si>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</si>
  <si>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</si>
  <si>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</si>
  <si>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</si>
  <si>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</si>
  <si>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</si>
  <si>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</si>
  <si>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</si>
  <si>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</si>
  <si>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</si>
  <si>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</si>
  <si>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</si>
  <si>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</si>
  <si>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</si>
  <si>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</si>
  <si>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</si>
  <si>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</si>
  <si>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</si>
  <si>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</si>
  <si>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</si>
  <si>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</si>
  <si>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</si>
  <si>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</si>
  <si>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</si>
  <si>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</si>
  <si>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</si>
  <si>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</si>
  <si>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</si>
  <si>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</si>
  <si>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</si>
  <si>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</si>
  <si>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</si>
  <si>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</si>
  <si>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</si>
  <si>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</si>
  <si>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</si>
  <si>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</si>
  <si>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</si>
  <si>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</si>
  <si>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</si>
  <si>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</si>
  <si>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</si>
  <si>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</si>
  <si>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</si>
  <si>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</si>
  <si>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</si>
  <si>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</si>
  <si>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</si>
  <si>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</si>
  <si>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</si>
  <si>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</si>
  <si>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</si>
  <si>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</si>
  <si>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</si>
  <si>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</si>
  <si>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</si>
  <si>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</si>
  <si>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</si>
  <si>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</si>
  <si>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</si>
  <si>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</si>
  <si>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</si>
  <si>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</si>
  <si>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</si>
  <si>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</si>
  <si>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</si>
  <si>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</si>
  <si>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</si>
  <si>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</si>
  <si>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</si>
  <si>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</si>
  <si>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</si>
  <si>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</si>
  <si>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</si>
  <si>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</si>
  <si>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</si>
  <si>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</si>
  <si>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</si>
  <si>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</si>
  <si>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</si>
  <si>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</si>
  <si>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</si>
  <si>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</si>
  <si>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</si>
  <si>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</si>
  <si>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</si>
  <si>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</si>
  <si>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</si>
  <si>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</si>
  <si>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</si>
  <si>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</si>
  <si>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</si>
  <si>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</si>
  <si>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</si>
  <si>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</si>
  <si>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</si>
  <si>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</si>
  <si>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</si>
  <si>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</si>
  <si>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</si>
  <si>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</si>
  <si>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</si>
  <si>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</si>
  <si>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</si>
  <si>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</si>
  <si>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</si>
  <si>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</si>
  <si>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</si>
  <si>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</si>
  <si>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</si>
  <si>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</si>
  <si>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</si>
  <si>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</si>
  <si>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</si>
  <si>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</si>
  <si>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</si>
  <si>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</si>
  <si>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</si>
  <si>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</si>
  <si>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</si>
  <si>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</si>
  <si>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</si>
  <si>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</si>
  <si>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</si>
  <si>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</si>
  <si>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</si>
  <si>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</si>
  <si>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</si>
  <si>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</si>
  <si>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</si>
  <si>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</si>
  <si>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</si>
  <si>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</si>
  <si>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</si>
  <si>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</si>
  <si>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</si>
  <si>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</si>
  <si>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</si>
  <si>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</si>
  <si>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</si>
  <si>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</si>
  <si>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</si>
  <si>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</si>
  <si>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</si>
  <si>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</si>
  <si>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</si>
  <si>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</si>
  <si>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</si>
  <si>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</si>
  <si>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</si>
  <si>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</si>
  <si>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</si>
  <si>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</si>
  <si>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</si>
  <si>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</si>
  <si>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</si>
  <si>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</si>
  <si>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</si>
  <si>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</si>
  <si>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</si>
  <si>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</si>
  <si>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</si>
  <si>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</si>
  <si>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</si>
  <si>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</si>
  <si>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</si>
  <si>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</si>
  <si>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</si>
  <si>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</si>
  <si>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</si>
  <si>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</si>
  <si>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</si>
  <si>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</si>
  <si>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</si>
  <si>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</si>
  <si>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</si>
  <si>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</si>
  <si>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</si>
  <si>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</si>
  <si>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</si>
  <si>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</si>
  <si>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</si>
  <si>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</si>
  <si>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</si>
  <si>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</si>
  <si>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</si>
  <si>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</si>
  <si>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</si>
  <si>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</si>
  <si>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</si>
  <si>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</si>
  <si>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</si>
  <si>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</si>
  <si>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</si>
  <si>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</si>
  <si>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</si>
  <si>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</si>
  <si>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</si>
  <si>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</si>
  <si>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</si>
  <si>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</si>
  <si>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</si>
  <si>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</si>
  <si>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</si>
  <si>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</si>
  <si>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</si>
  <si>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</si>
  <si>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</si>
  <si>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</si>
  <si>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</si>
  <si>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</si>
  <si>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</si>
  <si>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</si>
  <si>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</si>
  <si>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</si>
  <si>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</si>
  <si>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</si>
  <si>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</si>
  <si>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</si>
  <si>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</si>
  <si>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</si>
  <si>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</si>
  <si>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</si>
  <si>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</si>
  <si>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</si>
  <si>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</si>
  <si>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</si>
  <si>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</si>
  <si>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</si>
  <si>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</si>
  <si>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</si>
  <si>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</si>
  <si>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</si>
  <si>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</si>
  <si>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</si>
  <si>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</si>
  <si>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</si>
  <si>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</si>
  <si>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</si>
  <si>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</si>
  <si>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</si>
  <si>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</si>
  <si>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</si>
  <si>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</si>
  <si>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</si>
  <si>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</si>
  <si>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</si>
  <si>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</si>
  <si>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</si>
  <si>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</si>
  <si>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</si>
  <si>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</si>
  <si>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</si>
  <si>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</si>
  <si>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</si>
  <si>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</si>
  <si>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</si>
  <si>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</si>
  <si>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</si>
  <si>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</si>
  <si>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</si>
  <si>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</si>
  <si>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</si>
  <si>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</si>
  <si>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</si>
  <si>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</si>
  <si>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</si>
  <si>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</si>
  <si>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</si>
  <si>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</si>
  <si>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</si>
  <si>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</si>
  <si>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</si>
  <si>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</si>
  <si>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</si>
  <si>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</si>
  <si>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</si>
  <si>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</si>
  <si>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</si>
  <si>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</si>
  <si>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</si>
  <si>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</si>
  <si>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</si>
  <si>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</si>
  <si>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</si>
  <si>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</si>
  <si>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</si>
  <si>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</si>
  <si>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</si>
  <si>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</si>
  <si>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</si>
  <si>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</si>
  <si>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</si>
  <si>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</si>
  <si>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</si>
  <si>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</si>
  <si>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</si>
  <si>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</si>
  <si>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</si>
  <si>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</si>
  <si>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</si>
  <si>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</si>
  <si>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</si>
  <si>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</si>
  <si>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</si>
  <si>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</si>
  <si>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</si>
  <si>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</si>
  <si>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</si>
  <si>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</si>
  <si>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</si>
  <si>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</si>
  <si>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</si>
  <si>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</si>
  <si>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</si>
  <si>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</si>
  <si>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</si>
  <si>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</si>
  <si>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</si>
  <si>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</si>
  <si>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</si>
  <si>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</si>
  <si>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</si>
  <si>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</si>
  <si>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</si>
  <si>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</si>
  <si>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</si>
  <si>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</si>
  <si>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</si>
  <si>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</si>
  <si>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</si>
  <si>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</si>
  <si>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</si>
  <si>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</si>
  <si>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</si>
  <si>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</si>
  <si>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</si>
  <si>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</si>
  <si>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</si>
  <si>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</si>
  <si>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</si>
  <si>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</si>
  <si>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</si>
  <si>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</si>
  <si>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</si>
  <si>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</si>
  <si>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</si>
  <si>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</si>
  <si>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</si>
  <si>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</si>
  <si>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</si>
  <si>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</si>
  <si>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</si>
  <si>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</si>
  <si>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</si>
  <si>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</si>
  <si>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</si>
  <si>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</si>
  <si>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</si>
  <si>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</si>
  <si>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</si>
  <si>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</si>
  <si>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</si>
  <si>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</si>
  <si>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</si>
  <si>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</si>
  <si>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</si>
  <si>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</si>
  <si>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</si>
  <si>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</si>
  <si>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</si>
  <si>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</si>
  <si>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</si>
  <si>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</si>
  <si>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</si>
  <si>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</si>
  <si>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</si>
  <si>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</si>
  <si>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</si>
  <si>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</si>
  <si>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</si>
  <si>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</si>
  <si>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</si>
  <si>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</si>
  <si>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</si>
  <si>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</si>
  <si>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</si>
  <si>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</si>
  <si>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</si>
  <si>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</si>
  <si>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</si>
  <si>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</si>
  <si>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</si>
  <si>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</si>
  <si>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</si>
  <si>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</si>
  <si>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</si>
  <si>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</si>
  <si>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</si>
  <si>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</si>
  <si>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</si>
  <si>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</si>
  <si>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</si>
  <si>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</si>
  <si>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</si>
  <si>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</si>
  <si>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</si>
  <si>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</si>
  <si>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</si>
  <si>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</si>
  <si>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</si>
  <si>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</si>
  <si>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</si>
  <si>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</si>
  <si>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</si>
  <si>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</si>
  <si>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</si>
  <si>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</si>
  <si>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</si>
  <si>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</si>
  <si>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</si>
  <si>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</si>
  <si>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</si>
  <si>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</si>
  <si>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</si>
  <si>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</si>
  <si>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</si>
  <si>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</si>
  <si>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</si>
  <si>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</si>
  <si>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</si>
  <si>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</si>
  <si>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</si>
  <si>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</si>
  <si>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</si>
  <si>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</si>
  <si>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</si>
  <si>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</si>
  <si>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</si>
  <si>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</si>
  <si>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</si>
  <si>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</si>
  <si>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</si>
  <si>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</si>
  <si>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</si>
  <si>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</si>
  <si>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</si>
  <si>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</si>
  <si>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</si>
  <si>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</si>
  <si>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</si>
  <si>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</si>
  <si>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</si>
  <si>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</si>
  <si>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</si>
  <si>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</si>
  <si>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</si>
  <si>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</si>
  <si>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</si>
  <si>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</si>
  <si>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</si>
  <si>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</si>
  <si>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</si>
  <si>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</si>
  <si>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</si>
  <si>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</si>
  <si>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</si>
  <si>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</si>
  <si>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</si>
  <si>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</si>
  <si>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</si>
  <si>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</si>
  <si>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</si>
  <si>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</si>
  <si>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</si>
  <si>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</si>
  <si>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</si>
  <si>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</si>
  <si>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</si>
  <si>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</si>
  <si>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</si>
  <si>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</si>
  <si>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</si>
  <si>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</si>
  <si>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</si>
  <si>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</si>
  <si>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</si>
  <si>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</si>
  <si>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</si>
  <si>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</si>
  <si>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</si>
  <si>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</si>
  <si>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</si>
  <si>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</si>
  <si>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</si>
  <si>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</si>
  <si>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</si>
  <si>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</si>
  <si>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</si>
  <si>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</si>
  <si>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</si>
  <si>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</si>
  <si>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</si>
  <si>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</si>
  <si>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</si>
  <si>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</si>
  <si>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</si>
  <si>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</si>
  <si>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</si>
  <si>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</si>
  <si>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</si>
  <si>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</si>
  <si>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</si>
  <si>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</si>
  <si>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</si>
  <si>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</si>
  <si>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</si>
  <si>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</si>
  <si>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</si>
  <si>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</si>
  <si>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</si>
  <si>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</si>
  <si>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</si>
  <si>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</si>
  <si>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</si>
  <si>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</si>
  <si>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</si>
  <si>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</si>
  <si>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</si>
  <si>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</si>
  <si>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</si>
  <si>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</si>
  <si>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</si>
  <si>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</si>
  <si>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</si>
  <si>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</si>
  <si>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</si>
  <si>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</si>
  <si>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</si>
  <si>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</si>
  <si>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</si>
  <si>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</si>
  <si>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</si>
  <si>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</si>
  <si>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</si>
  <si>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</si>
  <si>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</si>
  <si>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</si>
  <si>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</si>
  <si>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</si>
  <si>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</si>
  <si>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</si>
  <si>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</si>
  <si>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</si>
  <si>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</si>
  <si>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</si>
  <si>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</si>
  <si>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</si>
  <si>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</si>
  <si>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</si>
  <si>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</si>
  <si>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</si>
  <si>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</si>
  <si>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</si>
  <si>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</si>
  <si>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</si>
  <si>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</si>
  <si>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</si>
  <si>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</si>
  <si>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</si>
  <si>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</si>
  <si>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</si>
  <si>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</si>
  <si>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</si>
  <si>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</si>
  <si>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</si>
  <si>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</si>
  <si>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</si>
  <si>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</si>
  <si>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</si>
  <si>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</si>
  <si>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</si>
  <si>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</si>
  <si>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</si>
  <si>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</si>
  <si>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</si>
  <si>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</si>
  <si>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</si>
  <si>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</si>
  <si>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</si>
  <si>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</si>
  <si>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</si>
  <si>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</si>
  <si>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</si>
  <si>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</si>
  <si>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</si>
  <si>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</si>
  <si>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</si>
  <si>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</si>
  <si>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</si>
  <si>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</si>
  <si>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</si>
  <si>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</si>
  <si>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</si>
  <si>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</si>
  <si>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</si>
  <si>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</si>
  <si>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</si>
  <si>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</si>
  <si>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</si>
  <si>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</si>
  <si>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</si>
  <si>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</si>
  <si>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</si>
  <si>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</si>
  <si>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</si>
  <si>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</si>
  <si>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</si>
  <si>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</si>
  <si>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</si>
  <si>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</si>
  <si>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</si>
  <si>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</si>
  <si>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</si>
  <si>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</si>
  <si>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</si>
  <si>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</si>
  <si>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</si>
  <si>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</si>
  <si>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</si>
  <si>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</si>
  <si>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</si>
  <si>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</si>
  <si>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</si>
  <si>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</si>
  <si>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</si>
  <si>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</si>
  <si>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</si>
  <si>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</si>
  <si>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</si>
  <si>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</si>
  <si>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</si>
  <si>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</si>
  <si>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</si>
  <si>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</si>
  <si>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</si>
  <si>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</si>
  <si>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</si>
  <si>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</si>
  <si>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</si>
  <si>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</si>
  <si>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</si>
  <si>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</si>
  <si>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</si>
  <si>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</si>
  <si>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</si>
  <si>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</si>
  <si>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</si>
  <si>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</si>
  <si>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</si>
  <si>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</si>
  <si>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</si>
  <si>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</si>
  <si>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</si>
  <si>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</si>
  <si>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</si>
  <si>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</si>
  <si>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</si>
  <si>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</si>
  <si>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</si>
  <si>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</si>
  <si>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</si>
  <si>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</si>
  <si>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</si>
  <si>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</si>
  <si>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</si>
  <si>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</si>
  <si>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</si>
  <si>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</si>
  <si>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</si>
  <si>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</si>
  <si>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</si>
  <si>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</si>
  <si>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</si>
  <si>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</si>
  <si>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</si>
  <si>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</si>
  <si>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</si>
  <si>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</si>
  <si>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</si>
  <si>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</si>
  <si>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</si>
  <si>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</si>
  <si>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</si>
  <si>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</si>
  <si>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</si>
  <si>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</si>
  <si>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</si>
  <si>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</si>
  <si>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</si>
  <si>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</si>
  <si>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</si>
  <si>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</si>
  <si>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</si>
  <si>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</si>
  <si>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</si>
  <si>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</si>
  <si>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</si>
  <si>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</si>
  <si>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</si>
  <si>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</si>
  <si>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</si>
  <si>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</si>
  <si>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</si>
  <si>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</si>
  <si>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</si>
  <si>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</si>
  <si>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</si>
  <si>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</si>
  <si>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</si>
  <si>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</si>
  <si>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</si>
  <si>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</si>
  <si>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</si>
  <si>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</si>
  <si>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</si>
  <si>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</si>
  <si>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</si>
  <si>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</si>
  <si>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</si>
  <si>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</si>
  <si>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</si>
  <si>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</si>
  <si>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</si>
  <si>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</si>
  <si>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</si>
  <si>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</si>
  <si>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</si>
  <si>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</si>
  <si>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</si>
  <si>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</si>
  <si>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</si>
  <si>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</si>
  <si>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</si>
  <si>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</si>
  <si>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</si>
  <si>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</si>
  <si>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</si>
  <si>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</si>
  <si>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</si>
  <si>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</si>
  <si>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</si>
  <si>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</si>
  <si>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</si>
  <si>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</si>
  <si>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</si>
  <si>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</si>
  <si>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</si>
  <si>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</si>
  <si>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</si>
  <si>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</si>
  <si>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</si>
  <si>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</si>
  <si>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</si>
  <si>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</si>
  <si>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</si>
  <si>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</si>
  <si>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</si>
  <si>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</si>
  <si>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</si>
  <si>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</si>
  <si>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</si>
  <si>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</si>
  <si>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</si>
  <si>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</si>
  <si>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</si>
  <si>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</si>
  <si>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</si>
  <si>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</si>
  <si>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</si>
  <si>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</si>
  <si>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</si>
  <si>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</si>
  <si>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</si>
  <si>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</si>
  <si>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</si>
  <si>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</si>
  <si>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</si>
  <si>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</si>
  <si>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</si>
  <si>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</si>
  <si>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</si>
  <si>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</si>
  <si>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</si>
  <si>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</si>
  <si>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</si>
  <si>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</si>
  <si>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</si>
  <si>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</si>
  <si>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</si>
  <si>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</si>
  <si>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</si>
  <si>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</si>
  <si>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</si>
  <si>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</si>
  <si>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</si>
  <si>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</si>
  <si>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</si>
  <si>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</si>
  <si>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</si>
  <si>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</si>
  <si>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</si>
  <si>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</si>
  <si>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</si>
  <si>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</si>
  <si>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</si>
  <si>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</si>
  <si>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</si>
  <si>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</si>
  <si>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</si>
  <si>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</si>
  <si>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</si>
  <si>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</si>
  <si>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</si>
  <si>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</si>
  <si>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</si>
  <si>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</si>
  <si>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</si>
  <si>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</si>
  <si>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</si>
  <si>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</si>
  <si>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</si>
  <si>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</si>
  <si>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</si>
  <si>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</si>
  <si>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</si>
  <si>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</si>
  <si>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</si>
  <si>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</si>
  <si>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</si>
  <si>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</si>
  <si>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</si>
  <si>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</si>
  <si>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</si>
  <si>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</si>
  <si>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</si>
  <si>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</si>
  <si>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</si>
  <si>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</si>
  <si>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</si>
  <si>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</si>
  <si>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</si>
  <si>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</si>
  <si>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</si>
  <si>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</si>
  <si>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</si>
  <si>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</si>
  <si>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</si>
  <si>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</si>
  <si>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</si>
  <si>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</si>
  <si>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</si>
  <si>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</si>
  <si>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</si>
  <si>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</si>
  <si>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</si>
  <si>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</si>
  <si>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</si>
  <si>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</si>
  <si>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</si>
  <si>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</si>
  <si>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</si>
  <si>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</si>
  <si>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</si>
  <si>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</si>
  <si>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</si>
  <si>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</si>
  <si>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</si>
  <si>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</si>
  <si>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</si>
  <si>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</si>
  <si>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</si>
  <si>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</si>
  <si>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</si>
  <si>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</si>
  <si>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</si>
  <si>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</si>
  <si>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</si>
  <si>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</si>
  <si>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</si>
  <si>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</si>
  <si>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</si>
  <si>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</si>
  <si>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</si>
  <si>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</si>
  <si>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</si>
  <si>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</si>
  <si>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</si>
  <si>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</si>
  <si>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</si>
  <si>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</si>
  <si>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</si>
  <si>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</si>
  <si>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</si>
  <si>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</si>
  <si>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</si>
  <si>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</si>
  <si>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</si>
  <si>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</si>
  <si>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</si>
  <si>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</si>
  <si>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</si>
  <si>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</si>
  <si>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</si>
  <si>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</si>
  <si>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</si>
  <si>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</si>
  <si>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</si>
  <si>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</si>
  <si>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</si>
  <si>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</si>
  <si>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</si>
  <si>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</si>
  <si>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</si>
  <si>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</si>
  <si>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</si>
  <si>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</si>
  <si>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</si>
  <si>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</si>
  <si>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</si>
  <si>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</si>
  <si>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</si>
  <si>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</si>
  <si>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</si>
  <si>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</si>
  <si>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</si>
  <si>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</si>
  <si>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</si>
  <si>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</si>
  <si>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</si>
  <si>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</si>
  <si>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</si>
  <si>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</si>
  <si>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</si>
  <si>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</si>
  <si>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</si>
  <si>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</si>
  <si>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</si>
  <si>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</si>
  <si>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</si>
  <si>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</si>
  <si>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</si>
  <si>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</si>
  <si>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</si>
  <si>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</si>
  <si>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</si>
  <si>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</si>
  <si>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</si>
  <si>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</si>
  <si>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</si>
  <si>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</si>
  <si>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</si>
  <si>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</si>
  <si>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</si>
  <si>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</si>
  <si>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</si>
  <si>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</si>
  <si>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</si>
  <si>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</si>
  <si>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</si>
  <si>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</si>
  <si>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</si>
  <si>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</si>
  <si>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</si>
  <si>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</si>
  <si>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</si>
  <si>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</si>
  <si>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</si>
  <si>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</si>
  <si>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</si>
  <si>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</si>
  <si>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</si>
  <si>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</si>
  <si>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</si>
  <si>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</si>
  <si>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</si>
  <si>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</si>
  <si>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</si>
  <si>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</si>
  <si>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</si>
  <si>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</si>
  <si>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</si>
  <si>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</si>
  <si>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</si>
  <si>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</si>
  <si>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</si>
  <si>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</si>
  <si>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</si>
  <si>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</si>
  <si>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</si>
  <si>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</si>
  <si>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</si>
  <si>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</si>
  <si>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</si>
  <si>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</si>
  <si>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</si>
  <si>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</si>
  <si>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</si>
  <si>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</si>
  <si>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</si>
  <si>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</si>
  <si>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</si>
  <si>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</si>
  <si>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</si>
  <si>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</si>
  <si>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</si>
  <si>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</si>
  <si>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</si>
  <si>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</si>
  <si>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</si>
  <si>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</si>
  <si>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</si>
  <si>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</si>
  <si>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</si>
  <si>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</si>
  <si>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</si>
  <si>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</si>
  <si>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</si>
  <si>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</si>
  <si>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</si>
  <si>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</si>
  <si>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</si>
  <si>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</si>
  <si>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</si>
  <si>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</si>
  <si>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</si>
  <si>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</si>
  <si>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</si>
  <si>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</si>
  <si>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</si>
  <si>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</si>
  <si>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</si>
  <si>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</si>
  <si>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</si>
  <si>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</si>
  <si>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</si>
  <si>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</si>
  <si>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</si>
  <si>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</si>
  <si>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</si>
  <si>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</si>
  <si>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</si>
  <si>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</si>
  <si>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</si>
  <si>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</si>
  <si>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</si>
  <si>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</si>
  <si>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</si>
  <si>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</si>
  <si>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</si>
  <si>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</si>
  <si>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</si>
  <si>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</si>
  <si>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</si>
  <si>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</si>
  <si>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</si>
  <si>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</si>
  <si>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</si>
  <si>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</si>
  <si>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</si>
  <si>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</si>
  <si>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</si>
  <si>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</si>
  <si>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</si>
  <si>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</si>
  <si>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</si>
  <si>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</si>
  <si>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</si>
  <si>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</si>
  <si>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</si>
  <si>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</si>
  <si>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</si>
  <si>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</si>
  <si>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</si>
  <si>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</si>
  <si>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</si>
  <si>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</si>
  <si>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</si>
  <si>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</si>
  <si>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</si>
  <si>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</si>
  <si>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</si>
  <si>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</si>
  <si>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</si>
  <si>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</si>
  <si>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</si>
  <si>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</si>
  <si>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</si>
  <si>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</si>
  <si>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</si>
  <si>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</si>
  <si>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</si>
  <si>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</si>
  <si>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</si>
  <si>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</si>
  <si>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</si>
  <si>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</si>
  <si>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</si>
  <si>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</si>
  <si>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</si>
  <si>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</si>
  <si>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</si>
  <si>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</si>
  <si>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</si>
  <si>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</si>
  <si>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</si>
  <si>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</si>
  <si>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</si>
  <si>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</si>
  <si>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</si>
  <si>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</si>
  <si>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</si>
  <si>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</si>
  <si>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</si>
  <si>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</si>
  <si>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</si>
  <si>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</si>
  <si>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</si>
  <si>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</si>
  <si>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</si>
  <si>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</si>
  <si>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</si>
  <si>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</si>
  <si>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</si>
  <si>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</si>
  <si>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</si>
  <si>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</si>
  <si>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</si>
  <si>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</si>
  <si>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</si>
  <si>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</si>
  <si>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</si>
  <si>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</si>
  <si>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</si>
  <si>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</si>
  <si>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</si>
  <si>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</si>
  <si>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</si>
  <si>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</si>
  <si>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</si>
  <si>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</si>
  <si>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</si>
  <si>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</si>
  <si>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</si>
  <si>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</si>
  <si>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</si>
  <si>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</si>
  <si>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</si>
  <si>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</si>
  <si>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</si>
  <si>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</si>
  <si>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</si>
  <si>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</si>
  <si>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</si>
  <si>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</si>
  <si>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</si>
  <si>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</si>
  <si>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</si>
  <si>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</si>
  <si>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</si>
  <si>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</si>
  <si>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</si>
  <si>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</si>
  <si>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</si>
  <si>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</si>
  <si>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</si>
  <si>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</si>
  <si>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</si>
  <si>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</si>
  <si>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</si>
  <si>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</si>
  <si>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</si>
  <si>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</si>
  <si>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</si>
  <si>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</si>
  <si>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</si>
  <si>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</si>
  <si>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</si>
  <si>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</si>
  <si>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</si>
  <si>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</si>
  <si>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</si>
  <si>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</si>
  <si>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</si>
  <si>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</si>
  <si>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</si>
  <si>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</si>
  <si>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</si>
  <si>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</si>
  <si>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</si>
  <si>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</si>
  <si>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</si>
  <si>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</si>
  <si>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</si>
  <si>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</si>
  <si>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</si>
  <si>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</si>
  <si>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</si>
  <si>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</si>
  <si>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</si>
  <si>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</si>
  <si>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</si>
  <si>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</si>
  <si>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</si>
  <si>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</si>
  <si>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</si>
  <si>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</si>
  <si>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</si>
  <si>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</si>
  <si>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</si>
  <si>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</si>
  <si>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</si>
  <si>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</si>
  <si>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</si>
  <si>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</si>
  <si>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</si>
  <si>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</si>
  <si>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</si>
  <si>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</si>
  <si>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</si>
  <si>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</si>
  <si>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</si>
  <si>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</si>
  <si>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</si>
  <si>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</si>
  <si>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</si>
  <si>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</si>
  <si>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</si>
  <si>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</si>
  <si>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</si>
  <si>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</si>
  <si>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</si>
  <si>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</si>
  <si>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</si>
  <si>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</si>
  <si>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</si>
  <si>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</si>
  <si>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</si>
  <si>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</si>
  <si>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</si>
  <si>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</si>
  <si>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</si>
  <si>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</si>
  <si>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</si>
  <si>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</si>
  <si>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</si>
  <si>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</si>
  <si>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</si>
  <si>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</si>
  <si>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</si>
  <si>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</si>
  <si>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</si>
  <si>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</si>
  <si>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</si>
  <si>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</si>
  <si>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</si>
  <si>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</si>
  <si>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</si>
  <si>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</si>
  <si>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</si>
  <si>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</si>
  <si>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</si>
  <si>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</si>
  <si>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</si>
  <si>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</si>
  <si>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</si>
  <si>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</si>
  <si>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</si>
  <si>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</si>
  <si>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</si>
  <si>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</si>
  <si>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</si>
  <si>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</si>
  <si>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</si>
  <si>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</si>
  <si>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</si>
  <si>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</si>
  <si>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</si>
  <si>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</si>
  <si>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</si>
  <si>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</si>
  <si>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</si>
  <si>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</si>
  <si>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</si>
  <si>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</si>
  <si>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</si>
  <si>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</si>
  <si>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</si>
  <si>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</si>
  <si>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</si>
  <si>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</si>
  <si>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</si>
  <si>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</si>
  <si>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</si>
  <si>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</si>
  <si>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</si>
  <si>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</si>
  <si>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</si>
  <si>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</si>
  <si>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</si>
  <si>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</si>
  <si>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</si>
  <si>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</si>
  <si>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</si>
  <si>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</si>
  <si>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</si>
  <si>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</si>
  <si>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</si>
  <si>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</si>
  <si>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</si>
  <si>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</si>
  <si>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</si>
  <si>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</si>
  <si>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</si>
  <si>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</si>
  <si>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</si>
  <si>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</si>
  <si>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</si>
  <si>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</si>
  <si>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</si>
  <si>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</si>
  <si>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</si>
  <si>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</si>
  <si>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</si>
  <si>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</si>
  <si>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</si>
  <si>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</si>
  <si>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</si>
  <si>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</si>
  <si>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</si>
  <si>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</si>
  <si>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</si>
  <si>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</si>
  <si>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</si>
  <si>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</si>
  <si>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</si>
  <si>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</si>
  <si>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</si>
  <si>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</si>
  <si>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</si>
  <si>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</si>
  <si>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</si>
  <si>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</si>
  <si>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</si>
  <si>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</si>
  <si>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</si>
  <si>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</si>
  <si>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</si>
  <si>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</si>
  <si>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</si>
  <si>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</si>
  <si>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</si>
  <si>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</si>
  <si>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</si>
  <si>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</si>
  <si>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</si>
  <si>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</si>
  <si>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</si>
  <si>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</si>
  <si>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</si>
  <si>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</si>
  <si>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</si>
  <si>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</si>
  <si>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</si>
  <si>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</si>
  <si>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</si>
  <si>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</si>
  <si>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</si>
  <si>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</si>
  <si>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</si>
  <si>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</si>
  <si>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</si>
  <si>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</si>
  <si>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</si>
  <si>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</si>
  <si>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</si>
  <si>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</si>
  <si>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</si>
  <si>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</si>
  <si>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</si>
  <si>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</si>
  <si>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</si>
  <si>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</si>
  <si>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</si>
  <si>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</si>
  <si>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</si>
  <si>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</si>
  <si>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</si>
  <si>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</si>
  <si>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</si>
  <si>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</si>
  <si>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</si>
  <si>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</si>
  <si>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</si>
  <si>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</si>
  <si>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</si>
  <si>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</si>
  <si>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</si>
  <si>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</si>
  <si>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</si>
  <si>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</si>
  <si>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</si>
  <si>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</si>
  <si>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</si>
  <si>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</si>
  <si>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</si>
  <si>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</si>
  <si>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</si>
  <si>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</si>
  <si>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</si>
  <si>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</si>
  <si>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</si>
  <si>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</si>
  <si>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</si>
  <si>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</si>
  <si>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</si>
  <si>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</si>
  <si>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</si>
  <si>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</si>
  <si>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</si>
  <si>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</si>
  <si>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</si>
  <si>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</si>
  <si>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</si>
  <si>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</si>
  <si>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</si>
  <si>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</si>
  <si>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</si>
  <si>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</si>
  <si>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</si>
  <si>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</si>
  <si>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</si>
  <si>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</si>
  <si>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</si>
  <si>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</si>
  <si>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</si>
  <si>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</si>
  <si>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</si>
  <si>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</si>
  <si>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</si>
  <si>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</si>
  <si>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</si>
  <si>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</si>
  <si>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</si>
  <si>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</si>
  <si>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</si>
  <si>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</si>
  <si>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</si>
  <si>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</si>
  <si>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</si>
  <si>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</si>
  <si>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</si>
  <si>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</si>
  <si>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</si>
  <si>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</si>
  <si>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</si>
  <si>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</si>
  <si>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</si>
  <si>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</si>
  <si>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</si>
  <si>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</si>
  <si>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</si>
  <si>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</si>
  <si>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</si>
  <si>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</si>
  <si>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</si>
  <si>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</si>
  <si>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</si>
  <si>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</si>
  <si>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</si>
  <si>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</si>
  <si>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</si>
  <si>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</si>
  <si>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</si>
  <si>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</si>
  <si>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</si>
  <si>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</si>
  <si>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</si>
  <si>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</si>
  <si>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</si>
  <si>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</si>
  <si>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</si>
  <si>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</si>
  <si>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</si>
  <si>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</si>
  <si>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</si>
  <si>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</si>
  <si>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</si>
  <si>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</si>
  <si>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</si>
  <si>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</si>
  <si>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</si>
  <si>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</si>
  <si>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</si>
  <si>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</si>
  <si>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</si>
  <si>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</si>
  <si>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</si>
  <si>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</si>
  <si>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</si>
  <si>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</si>
  <si>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</si>
  <si>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</si>
  <si>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</si>
  <si>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</si>
  <si>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</si>
  <si>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</si>
  <si>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</si>
  <si>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</si>
  <si>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</si>
  <si>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</si>
  <si>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</si>
  <si>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</si>
  <si>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</si>
  <si>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</si>
  <si>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</si>
  <si>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</si>
  <si>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</si>
  <si>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</si>
  <si>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</si>
  <si>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</si>
  <si>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</si>
  <si>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</si>
  <si>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</si>
  <si>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</si>
  <si>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</si>
  <si>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</si>
  <si>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</si>
  <si>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</si>
  <si>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</si>
  <si>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</si>
  <si>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</si>
  <si>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</si>
  <si>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</si>
  <si>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</si>
  <si>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</si>
  <si>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</si>
  <si>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</si>
  <si>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</si>
  <si>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</si>
  <si>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</si>
  <si>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</si>
  <si>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</si>
  <si>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</si>
  <si>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</si>
  <si>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</si>
  <si>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</si>
  <si>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</si>
  <si>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</si>
  <si>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</si>
  <si>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</si>
  <si>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</si>
  <si>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</si>
  <si>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</si>
  <si>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</si>
  <si>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</si>
  <si>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</si>
  <si>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</si>
  <si>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</si>
  <si>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</si>
  <si>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</si>
  <si>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</si>
  <si>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</si>
  <si>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</si>
  <si>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</si>
  <si>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</si>
  <si>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</si>
  <si>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</si>
  <si>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</si>
  <si>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</si>
  <si>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</si>
  <si>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</si>
  <si>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</si>
  <si>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</si>
  <si>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</si>
  <si>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</si>
  <si>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</si>
  <si>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</si>
  <si>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</si>
  <si>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</si>
  <si>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</si>
  <si>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</si>
  <si>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</si>
  <si>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</si>
  <si>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</si>
  <si>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</si>
  <si>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</si>
  <si>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</si>
  <si>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</si>
  <si>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</si>
  <si>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</si>
  <si>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</si>
  <si>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</si>
  <si>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</si>
  <si>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</si>
  <si>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</si>
  <si>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</si>
  <si>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</si>
  <si>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</si>
  <si>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</si>
  <si>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</si>
  <si>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</si>
  <si>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</si>
  <si>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</si>
  <si>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</si>
  <si>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</si>
  <si>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</si>
  <si>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</si>
  <si>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</si>
  <si>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</si>
  <si>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</si>
  <si>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</si>
  <si>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</si>
  <si>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</si>
  <si>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</si>
  <si>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</si>
  <si>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</si>
  <si>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</si>
  <si>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</si>
  <si>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</si>
  <si>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</si>
  <si>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</si>
  <si>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</si>
  <si>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</si>
  <si>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</si>
  <si>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</si>
  <si>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</si>
  <si>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</si>
  <si>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</si>
  <si>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</si>
  <si>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</si>
  <si>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</si>
  <si>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</si>
  <si>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</si>
  <si>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</si>
  <si>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</si>
  <si>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</si>
  <si>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</si>
  <si>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</si>
  <si>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</si>
  <si>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</si>
  <si>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</si>
  <si>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</si>
  <si>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</si>
  <si>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</si>
  <si>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</si>
  <si>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</si>
  <si>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</si>
  <si>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</si>
  <si>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</si>
  <si>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</si>
  <si>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</si>
  <si>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</si>
  <si>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</si>
  <si>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</si>
  <si>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</si>
  <si>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</si>
  <si>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</si>
  <si>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</si>
  <si>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</si>
  <si>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</si>
  <si>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</si>
  <si>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</si>
  <si>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</si>
  <si>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</si>
  <si>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</si>
  <si>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</si>
  <si>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</si>
  <si>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</si>
  <si>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</si>
  <si>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</si>
  <si>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</si>
  <si>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</si>
  <si>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</si>
  <si>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</si>
  <si>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</si>
  <si>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</si>
  <si>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</si>
  <si>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</si>
  <si>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</si>
  <si>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</si>
  <si>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</si>
  <si>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</si>
  <si>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</si>
  <si>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</si>
  <si>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</si>
  <si>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</si>
  <si>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</si>
  <si>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</si>
  <si>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</si>
  <si>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</si>
  <si>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</si>
  <si>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</si>
  <si>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</si>
  <si>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</si>
  <si>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</si>
  <si>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</si>
  <si>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</si>
  <si>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</si>
  <si>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</si>
  <si>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</si>
  <si>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</si>
  <si>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</si>
  <si>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</si>
  <si>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</si>
  <si>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</si>
  <si>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</si>
  <si>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</si>
  <si>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</si>
  <si>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</si>
  <si>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</si>
  <si>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</si>
  <si>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</si>
  <si>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</si>
  <si>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</si>
  <si>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</si>
  <si>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</si>
  <si>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</si>
  <si>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</si>
  <si>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</si>
  <si>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</si>
  <si>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</si>
  <si>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</si>
  <si>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</si>
  <si>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</si>
  <si>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</si>
  <si>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</si>
  <si>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</si>
  <si>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</si>
  <si>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</si>
  <si>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</si>
  <si>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</si>
  <si>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</si>
  <si>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</si>
  <si>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</si>
  <si>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</si>
  <si>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</si>
  <si>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</si>
  <si>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</si>
  <si>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</si>
  <si>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</si>
  <si>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</si>
  <si>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</si>
  <si>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</si>
  <si>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</si>
  <si>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</si>
  <si>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</si>
  <si>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</si>
  <si>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</si>
  <si>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</si>
  <si>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</si>
  <si>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</si>
  <si>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</si>
  <si>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</si>
  <si>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</si>
  <si>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</si>
  <si>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</si>
  <si>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</si>
  <si>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</si>
  <si>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</si>
  <si>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</si>
  <si>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</si>
  <si>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</si>
  <si>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</si>
  <si>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</si>
  <si>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</si>
  <si>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</si>
  <si>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</si>
  <si>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</si>
  <si>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</si>
  <si>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</si>
  <si>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</si>
  <si>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</si>
  <si>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</si>
  <si>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</si>
  <si>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</si>
  <si>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</si>
  <si>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</si>
  <si>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</si>
  <si>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</si>
  <si>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</si>
  <si>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</si>
  <si>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</si>
  <si>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</si>
  <si>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</si>
  <si>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</si>
  <si>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</si>
  <si>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</si>
  <si>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</si>
  <si>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</si>
  <si>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</si>
  <si>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</si>
  <si>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</si>
  <si>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</si>
  <si>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</si>
  <si>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</si>
  <si>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</si>
  <si>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</si>
  <si>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</si>
  <si>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</si>
  <si>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</si>
  <si>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</si>
  <si>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</si>
  <si>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</si>
  <si>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</si>
  <si>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</si>
  <si>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</si>
  <si>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</si>
  <si>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</si>
  <si>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</si>
  <si>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</si>
  <si>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</si>
  <si>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</si>
  <si>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</si>
  <si>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</si>
  <si>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</si>
  <si>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</si>
  <si>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</si>
  <si>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</si>
  <si>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</si>
  <si>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</si>
  <si>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</si>
  <si>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</si>
  <si>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</si>
  <si>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</si>
  <si>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</si>
  <si>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</si>
  <si>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</si>
  <si>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</si>
  <si>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</si>
  <si>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</si>
  <si>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</si>
  <si>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</si>
  <si>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</si>
  <si>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</si>
  <si>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</si>
  <si>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</si>
  <si>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</si>
  <si>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</si>
  <si>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</si>
  <si>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</si>
  <si>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</si>
  <si>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</si>
  <si>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</si>
  <si>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</si>
  <si>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</si>
  <si>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</si>
  <si>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</si>
  <si>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</si>
  <si>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</si>
  <si>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</si>
  <si>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</si>
  <si>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</si>
  <si>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</si>
  <si>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</si>
  <si>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</si>
  <si>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</si>
  <si>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</si>
  <si>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</si>
  <si>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</si>
  <si>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</si>
  <si>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</si>
  <si>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</si>
  <si>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</si>
  <si>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</si>
  <si>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</si>
  <si>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</si>
  <si>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</si>
  <si>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</si>
  <si>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</si>
  <si>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</si>
  <si>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</si>
  <si>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</si>
  <si>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</si>
  <si>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</si>
  <si>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</si>
  <si>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</si>
  <si>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</si>
  <si>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</si>
  <si>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</si>
  <si>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</si>
  <si>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</si>
  <si>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</si>
  <si>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</si>
  <si>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</si>
  <si>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</si>
  <si>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</si>
  <si>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</si>
  <si>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</si>
  <si>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</si>
  <si>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</si>
  <si>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</si>
  <si>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</si>
  <si>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</si>
  <si>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</si>
  <si>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</si>
  <si>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</si>
  <si>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</si>
  <si>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</si>
  <si>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</si>
  <si>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</si>
  <si>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</si>
  <si>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</si>
  <si>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</si>
  <si>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</si>
  <si>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</si>
  <si>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</si>
  <si>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</si>
  <si>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</si>
  <si>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</si>
  <si>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</si>
  <si>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</si>
  <si>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</si>
  <si>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</si>
  <si>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</si>
  <si>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</si>
  <si>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</si>
  <si>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</si>
  <si>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</si>
  <si>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</si>
  <si>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</si>
  <si>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</si>
  <si>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</si>
  <si>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</si>
  <si>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</si>
  <si>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</si>
  <si>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</si>
  <si>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</si>
  <si>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</si>
  <si>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</si>
  <si>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</si>
  <si>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</si>
  <si>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</si>
  <si>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</si>
  <si>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</si>
  <si>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</si>
  <si>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</si>
  <si>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</si>
  <si>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</si>
  <si>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</si>
  <si>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</si>
  <si>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</si>
  <si>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</si>
  <si>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</si>
  <si>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</si>
  <si>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</si>
  <si>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</si>
  <si>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</si>
  <si>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</si>
  <si>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</si>
  <si>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</si>
  <si>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</si>
  <si>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</si>
  <si>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</si>
  <si>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</si>
  <si>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</si>
  <si>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</si>
  <si>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</si>
  <si>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</si>
  <si>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</si>
  <si>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</si>
  <si>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</si>
  <si>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</si>
  <si>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</si>
  <si>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</si>
  <si>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</si>
  <si>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</si>
  <si>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</si>
  <si>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</si>
  <si>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</si>
  <si>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</si>
  <si>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</si>
  <si>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</si>
  <si>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</si>
  <si>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</si>
  <si>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</si>
  <si>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</si>
  <si>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</si>
  <si>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</si>
  <si>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</si>
  <si>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</si>
  <si>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</si>
  <si>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</si>
  <si>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</si>
  <si>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</si>
  <si>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</si>
  <si>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</si>
  <si>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</si>
  <si>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</si>
  <si>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</si>
  <si>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</si>
  <si>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</si>
  <si>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</si>
  <si>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</si>
  <si>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</si>
  <si>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</si>
  <si>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</si>
  <si>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</si>
  <si>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</si>
  <si>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</si>
  <si>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</si>
  <si>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</si>
  <si>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</si>
  <si>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</si>
  <si>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</si>
  <si>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</si>
  <si>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</si>
  <si>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</si>
  <si>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</si>
  <si>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</si>
  <si>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</si>
  <si>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</si>
  <si>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</si>
  <si>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</si>
  <si>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</si>
  <si>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</si>
  <si>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</si>
  <si>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</si>
  <si>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</si>
  <si>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</si>
  <si>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</si>
  <si>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</si>
  <si>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</si>
  <si>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</si>
  <si>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</si>
  <si>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</si>
  <si>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</si>
  <si>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</si>
  <si>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</si>
  <si>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</si>
  <si>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</si>
  <si>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</si>
  <si>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</si>
  <si>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</si>
  <si>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</si>
  <si>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</si>
  <si>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</si>
  <si>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</si>
  <si>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</si>
  <si>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</si>
  <si>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</si>
  <si>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</si>
  <si>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</si>
  <si>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</si>
  <si>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</si>
  <si>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</si>
  <si>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</si>
  <si>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</si>
  <si>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</si>
  <si>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</si>
  <si>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</si>
  <si>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</si>
  <si>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</si>
  <si>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</si>
  <si>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</si>
  <si>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</si>
  <si>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</si>
  <si>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</si>
  <si>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</si>
  <si>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</si>
  <si>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</si>
  <si>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</si>
  <si>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</si>
  <si>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</si>
  <si>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</si>
  <si>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</si>
  <si>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</si>
  <si>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</si>
  <si>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</si>
  <si>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</si>
  <si>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</si>
  <si>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</si>
  <si>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</si>
  <si>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</si>
  <si>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</si>
  <si>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</si>
  <si>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</si>
  <si>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</si>
  <si>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</si>
  <si>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</si>
  <si>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</si>
  <si>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</si>
  <si>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</si>
  <si>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</si>
  <si>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</si>
  <si>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</si>
  <si>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</si>
  <si>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</si>
  <si>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</si>
  <si>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</si>
  <si>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</si>
  <si>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</si>
  <si>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</si>
  <si>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</si>
  <si>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</si>
  <si>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</si>
  <si>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</si>
  <si>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</si>
  <si>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</si>
  <si>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</si>
  <si>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</si>
  <si>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</si>
  <si>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</si>
  <si>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</si>
  <si>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</si>
  <si>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</si>
  <si>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</si>
  <si>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</si>
  <si>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</si>
  <si>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</si>
  <si>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</si>
  <si>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</si>
  <si>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</si>
  <si>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</si>
  <si>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</si>
  <si>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</si>
  <si>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</si>
  <si>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</si>
  <si>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</si>
  <si>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</si>
  <si>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</si>
  <si>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</si>
  <si>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</si>
  <si>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</si>
  <si>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</si>
  <si>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</si>
  <si>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</si>
  <si>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</si>
  <si>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</si>
  <si>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</si>
  <si>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</si>
  <si>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</si>
  <si>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</si>
  <si>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</si>
  <si>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</si>
  <si>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</si>
  <si>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</si>
  <si>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</si>
  <si>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</si>
  <si>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</si>
  <si>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</si>
  <si>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</si>
  <si>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</si>
  <si>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</si>
  <si>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</si>
  <si>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</si>
  <si>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</si>
  <si>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</si>
  <si>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</si>
  <si>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</si>
  <si>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</si>
  <si>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</si>
  <si>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</si>
  <si>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</si>
  <si>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</si>
  <si>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</si>
  <si>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</si>
  <si>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</si>
  <si>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</si>
  <si>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</si>
  <si>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</si>
  <si>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</si>
  <si>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</si>
  <si>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</si>
  <si>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</si>
  <si>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</si>
  <si>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</si>
  <si>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</si>
  <si>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</si>
  <si>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</si>
  <si>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</si>
  <si>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</si>
  <si>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</si>
  <si>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</si>
  <si>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</si>
  <si>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</si>
  <si>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</si>
  <si>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</si>
  <si>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</si>
  <si>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</si>
  <si>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</si>
  <si>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</si>
  <si>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</si>
  <si>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</si>
  <si>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</si>
  <si>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</si>
  <si>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</si>
  <si>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</si>
  <si>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</si>
  <si>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</si>
  <si>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</si>
  <si>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</si>
  <si>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</si>
  <si>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</si>
  <si>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</si>
  <si>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</si>
  <si>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</si>
  <si>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</si>
  <si>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</si>
  <si>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</si>
  <si>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</si>
  <si>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</si>
  <si>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</si>
  <si>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</si>
  <si>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</si>
  <si>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</si>
  <si>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</si>
  <si>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</si>
  <si>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</si>
  <si>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</si>
  <si>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</si>
  <si>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</si>
  <si>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</si>
  <si>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</si>
  <si>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</si>
  <si>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</si>
  <si>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</si>
  <si>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</si>
  <si>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</si>
  <si>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</si>
  <si>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</si>
  <si>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</si>
  <si>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</si>
  <si>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</si>
  <si>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</si>
  <si>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</si>
  <si>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</si>
  <si>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</si>
  <si>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</si>
  <si>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</si>
  <si>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</si>
  <si>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</si>
  <si>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</si>
  <si>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</si>
  <si>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</si>
  <si>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</si>
  <si>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</si>
  <si>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</si>
  <si>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</si>
  <si>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</si>
  <si>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</si>
  <si>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</si>
  <si>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</si>
  <si>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</si>
  <si>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</si>
  <si>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</si>
  <si>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</si>
  <si>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</si>
  <si>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</si>
  <si>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</si>
  <si>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</si>
  <si>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</si>
  <si>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</si>
  <si>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</si>
  <si>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</si>
  <si>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</si>
  <si>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</si>
  <si>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</si>
  <si>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</si>
  <si>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</si>
  <si>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</si>
  <si>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</si>
  <si>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</si>
  <si>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</si>
  <si>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</si>
  <si>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</si>
  <si>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</si>
  <si>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</si>
  <si>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</si>
  <si>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</si>
  <si>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</si>
  <si>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</si>
  <si>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</si>
  <si>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</si>
  <si>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</si>
  <si>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</si>
  <si>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</si>
  <si>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</si>
  <si>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</si>
  <si>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</si>
  <si>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</si>
  <si>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</si>
  <si>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</si>
  <si>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</si>
  <si>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</si>
  <si>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</si>
  <si>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</si>
  <si>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</si>
  <si>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</si>
  <si>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</si>
  <si>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</si>
  <si>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</si>
  <si>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</si>
  <si>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</si>
  <si>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</si>
  <si>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</si>
  <si>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</si>
  <si>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</si>
  <si>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</si>
  <si>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</si>
  <si>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</si>
  <si>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</si>
  <si>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</si>
  <si>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</si>
  <si>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</si>
  <si>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</si>
  <si>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</si>
  <si>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</si>
  <si>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</si>
  <si>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</si>
  <si>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</si>
  <si>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</si>
  <si>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</si>
  <si>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</si>
  <si>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</si>
  <si>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</si>
  <si>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</si>
  <si>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</si>
  <si>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</si>
  <si>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</si>
  <si>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</si>
  <si>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</si>
  <si>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</si>
  <si>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</si>
  <si>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</si>
  <si>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</si>
  <si>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</si>
  <si>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</si>
  <si>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</si>
  <si>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</si>
  <si>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</si>
  <si>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</si>
  <si>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</si>
  <si>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</si>
  <si>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</si>
  <si>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</si>
  <si>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</si>
  <si>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</si>
  <si>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</si>
  <si>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</si>
  <si>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</si>
  <si>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</si>
  <si>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</si>
  <si>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</si>
  <si>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</si>
  <si>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</si>
  <si>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</si>
  <si>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</si>
  <si>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</si>
  <si>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</si>
  <si>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</si>
  <si>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</si>
  <si>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</si>
  <si>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</si>
  <si>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</si>
  <si>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</si>
  <si>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</si>
  <si>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</si>
  <si>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</si>
  <si>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</si>
  <si>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</si>
  <si>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</si>
  <si>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</si>
  <si>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</si>
  <si>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</si>
  <si>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</si>
  <si>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</si>
  <si>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</si>
  <si>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</si>
  <si>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</si>
  <si>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</si>
  <si>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</si>
  <si>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</si>
  <si>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</si>
  <si>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</si>
  <si>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</si>
  <si>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</si>
  <si>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</si>
  <si>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</si>
  <si>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</si>
  <si>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</si>
  <si>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</si>
  <si>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</si>
  <si>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</si>
  <si>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</si>
  <si>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</si>
  <si>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</si>
  <si>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</si>
  <si>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</si>
  <si>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</si>
  <si>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</si>
  <si>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</si>
  <si>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</si>
  <si>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</si>
  <si>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</si>
  <si>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</si>
  <si>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</si>
  <si>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</si>
  <si>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</si>
  <si>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</si>
  <si>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</si>
  <si>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</si>
  <si>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</si>
  <si>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</si>
  <si>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</si>
  <si>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</si>
  <si>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</si>
  <si>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</si>
  <si>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</si>
  <si>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</si>
  <si>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</si>
  <si>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</si>
  <si>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</si>
  <si>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</si>
  <si>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</si>
  <si>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</si>
  <si>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</si>
  <si>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</si>
  <si>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</si>
  <si>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</si>
  <si>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</si>
  <si>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</si>
  <si>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</si>
  <si>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</si>
  <si>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</si>
  <si>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</si>
  <si>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</si>
  <si>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</si>
  <si>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</si>
  <si>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</si>
  <si>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</si>
  <si>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</si>
  <si>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</si>
  <si>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</si>
  <si>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</si>
  <si>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</si>
  <si>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</si>
  <si>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</si>
  <si>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</si>
  <si>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</si>
  <si>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</si>
  <si>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</si>
  <si>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</si>
  <si>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</si>
  <si>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</si>
  <si>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</si>
  <si>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</si>
  <si>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</si>
  <si>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</si>
  <si>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</si>
  <si>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</si>
  <si>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</si>
  <si>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</si>
  <si>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</si>
  <si>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</si>
  <si>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</si>
  <si>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</si>
  <si>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</si>
  <si>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</si>
  <si>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</si>
  <si>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</si>
  <si>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</si>
  <si>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</si>
  <si>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</si>
  <si>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</si>
  <si>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</si>
  <si>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</si>
  <si>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</si>
  <si>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</si>
  <si>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</si>
  <si>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</si>
  <si>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</si>
  <si>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</si>
  <si>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</si>
  <si>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</si>
  <si>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</si>
  <si>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</si>
  <si>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</si>
  <si>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</si>
  <si>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</si>
  <si>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</si>
  <si>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</si>
  <si>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</si>
  <si>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</si>
  <si>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</si>
  <si>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</si>
  <si>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</si>
  <si>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</si>
  <si>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</si>
  <si>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</si>
  <si>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</si>
  <si>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</si>
  <si>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</si>
  <si>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</si>
  <si>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</si>
  <si>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</si>
  <si>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</si>
  <si>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</si>
  <si>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</si>
  <si>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</si>
  <si>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</si>
  <si>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</si>
  <si>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</si>
  <si>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</si>
  <si>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</si>
  <si>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</si>
  <si>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</si>
  <si>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</si>
  <si>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</si>
  <si>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</si>
  <si>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</si>
  <si>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</si>
  <si>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</si>
  <si>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</si>
  <si>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</si>
  <si>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</si>
  <si>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</si>
  <si>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</si>
  <si>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</si>
  <si>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</si>
  <si>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</si>
  <si>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</si>
  <si>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</si>
  <si>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</si>
  <si>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</si>
  <si>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</si>
  <si>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</si>
  <si>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</si>
  <si>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</si>
  <si>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</si>
  <si>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</si>
  <si>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</si>
  <si>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</si>
  <si>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</si>
  <si>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</si>
  <si>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</si>
  <si>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</si>
  <si>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</si>
  <si>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</si>
  <si>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</si>
  <si>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</si>
  <si>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</si>
  <si>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</si>
  <si>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</si>
  <si>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</si>
  <si>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</si>
  <si>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</si>
  <si>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</si>
  <si>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</si>
  <si>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</si>
  <si>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</si>
  <si>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</si>
  <si>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</si>
  <si>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</si>
  <si>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</si>
  <si>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</si>
  <si>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</si>
  <si>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</si>
  <si>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</si>
  <si>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</si>
  <si>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</si>
  <si>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</si>
  <si>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</si>
  <si>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</si>
  <si>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</si>
  <si>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</si>
  <si>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</si>
  <si>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</si>
  <si>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</si>
  <si>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</si>
  <si>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</si>
  <si>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</si>
  <si>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</si>
  <si>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</si>
  <si>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</si>
  <si>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</si>
  <si>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</si>
  <si>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</si>
  <si>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</si>
  <si>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</si>
  <si>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</si>
  <si>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</si>
  <si>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</si>
  <si>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</si>
  <si>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</si>
  <si>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</si>
  <si>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</si>
  <si>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</si>
  <si>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</si>
  <si>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</si>
  <si>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</si>
  <si>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</si>
  <si>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</si>
  <si>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</si>
  <si>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</si>
  <si>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</si>
  <si>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</si>
  <si>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</si>
  <si>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</si>
  <si>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</si>
  <si>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</si>
  <si>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</si>
  <si>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</si>
  <si>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</si>
  <si>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</si>
  <si>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</si>
  <si>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</si>
  <si>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</si>
  <si>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</si>
  <si>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</si>
  <si>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</si>
  <si>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</si>
  <si>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</si>
  <si>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</si>
  <si>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</si>
  <si>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</si>
  <si>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</si>
  <si>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</si>
  <si>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</si>
  <si>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</si>
  <si>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</si>
  <si>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</si>
  <si>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</si>
  <si>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</si>
  <si>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</si>
  <si>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</si>
  <si>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</si>
  <si>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</si>
  <si>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</si>
  <si>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</si>
  <si>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</si>
  <si>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</si>
  <si>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</si>
  <si>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</si>
  <si>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</si>
  <si>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</si>
  <si>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</si>
  <si>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</si>
  <si>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</si>
  <si>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</si>
  <si>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</si>
  <si>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</si>
  <si>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</si>
  <si>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</si>
  <si>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</si>
  <si>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</si>
  <si>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</si>
  <si>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</si>
  <si>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</si>
  <si>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</si>
  <si>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</si>
  <si>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</si>
  <si>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</si>
  <si>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</si>
  <si>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</si>
  <si>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</si>
  <si>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</si>
  <si>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</si>
  <si>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</si>
  <si>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</si>
  <si>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</si>
  <si>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</si>
  <si>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</si>
  <si>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</si>
  <si>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</si>
  <si>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</si>
  <si>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</si>
  <si>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</si>
  <si>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</si>
  <si>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</si>
  <si>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</si>
  <si>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</si>
  <si>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</si>
  <si>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</si>
  <si>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</si>
  <si>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</si>
  <si>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</si>
  <si>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</si>
  <si>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</si>
  <si>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</si>
  <si>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</si>
  <si>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</si>
  <si>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</si>
  <si>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</si>
  <si>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</si>
  <si>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</si>
  <si>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</si>
  <si>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</si>
  <si>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</si>
  <si>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</si>
  <si>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</si>
  <si>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</si>
  <si>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</si>
  <si>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</si>
  <si>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</si>
  <si>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</si>
  <si>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</si>
  <si>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</si>
  <si>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</si>
  <si>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</si>
  <si>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</si>
  <si>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</si>
  <si>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</si>
  <si>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</si>
  <si>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</si>
  <si>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</si>
  <si>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</si>
  <si>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</si>
  <si>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</si>
  <si>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</si>
  <si>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</si>
  <si>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</si>
  <si>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</si>
  <si>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</si>
  <si>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</si>
  <si>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</si>
  <si>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</si>
  <si>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</si>
  <si>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</si>
  <si>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</si>
  <si>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</si>
  <si>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</si>
  <si>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</si>
  <si>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</si>
  <si>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</si>
  <si>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</si>
  <si>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</si>
  <si>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</si>
  <si>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</si>
  <si>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</si>
  <si>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</si>
  <si>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</si>
  <si>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</si>
  <si>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</si>
  <si>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</si>
  <si>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</si>
  <si>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</si>
  <si>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</si>
  <si>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</si>
  <si>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</si>
  <si>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</si>
  <si>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</si>
  <si>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</si>
  <si>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</si>
  <si>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</si>
  <si>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</si>
  <si>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</si>
  <si>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</si>
  <si>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</si>
  <si>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</si>
  <si>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</si>
  <si>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</si>
  <si>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</si>
  <si>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</si>
  <si>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</si>
  <si>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</si>
  <si>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</si>
  <si>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</si>
  <si>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</si>
  <si>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</si>
  <si>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</si>
  <si>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</si>
  <si>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</si>
  <si>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</si>
  <si>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</si>
  <si>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</si>
  <si>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</si>
  <si>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</si>
  <si>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</si>
  <si>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</si>
  <si>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</si>
  <si>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</si>
  <si>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</si>
  <si>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</si>
  <si>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</si>
  <si>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</si>
  <si>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</si>
  <si>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</si>
  <si>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</si>
  <si>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</si>
  <si>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</si>
  <si>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</si>
  <si>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</si>
  <si>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</si>
  <si>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</si>
  <si>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</si>
  <si>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</si>
  <si>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</si>
  <si>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</si>
  <si>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</si>
  <si>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</si>
  <si>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</si>
  <si>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</si>
  <si>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</si>
  <si>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</si>
  <si>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</si>
  <si>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</si>
  <si>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</si>
  <si>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</si>
  <si>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</si>
  <si>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</si>
  <si>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</si>
  <si>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</si>
  <si>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</si>
  <si>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</si>
  <si>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</si>
  <si>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</si>
  <si>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</si>
  <si>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</si>
  <si>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</si>
  <si>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</si>
  <si>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</si>
  <si>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</si>
  <si>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</si>
  <si>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</si>
  <si>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</si>
  <si>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</si>
  <si>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</si>
  <si>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</si>
  <si>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</si>
  <si>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</si>
  <si>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</si>
  <si>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</si>
  <si>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</si>
  <si>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</si>
  <si>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</si>
  <si>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</si>
  <si>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</si>
  <si>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</si>
  <si>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</si>
  <si>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</si>
  <si>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</si>
  <si>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</si>
  <si>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</si>
  <si>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</si>
  <si>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</si>
  <si>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</si>
  <si>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</si>
  <si>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</si>
  <si>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</si>
  <si>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</si>
  <si>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</si>
  <si>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</si>
  <si>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</si>
  <si>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</si>
  <si>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</si>
  <si>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</si>
  <si>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</si>
  <si>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</si>
  <si>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</si>
  <si>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</si>
  <si>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</si>
  <si>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</si>
  <si>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</si>
  <si>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</si>
  <si>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</si>
  <si>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</si>
  <si>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</si>
  <si>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</si>
  <si>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</si>
  <si>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</si>
  <si>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</si>
  <si>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</si>
  <si>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</si>
  <si>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</si>
  <si>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</si>
  <si>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</si>
  <si>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</si>
  <si>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</si>
  <si>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</si>
  <si>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</si>
  <si>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</si>
  <si>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</si>
  <si>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</si>
  <si>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</si>
  <si>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</si>
  <si>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</si>
  <si>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</si>
  <si>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</si>
  <si>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</si>
  <si>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</si>
  <si>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</si>
  <si>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</si>
  <si>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</si>
  <si>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</si>
  <si>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</si>
  <si>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</si>
  <si>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</si>
  <si>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</si>
  <si>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</si>
  <si>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</si>
  <si>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</si>
  <si>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</si>
  <si>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</si>
  <si>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</si>
  <si>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</si>
  <si>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</si>
  <si>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</si>
  <si>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</si>
  <si>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</si>
  <si>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</si>
  <si>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</si>
  <si>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</si>
  <si>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</si>
  <si>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</si>
  <si>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</si>
  <si>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</si>
  <si>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</si>
  <si>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</si>
  <si>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</si>
  <si>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</si>
  <si>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</si>
  <si>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</si>
  <si>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</si>
  <si>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</si>
  <si>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</si>
  <si>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</si>
  <si>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</si>
  <si>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</si>
  <si>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</si>
  <si>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</si>
  <si>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</si>
  <si>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</si>
  <si>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</si>
  <si>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</si>
  <si>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</si>
  <si>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</si>
  <si>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</si>
  <si>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</si>
  <si>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</si>
  <si>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</si>
  <si>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</si>
  <si>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</si>
  <si>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</si>
  <si>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</si>
  <si>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</si>
  <si>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</si>
  <si>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</si>
  <si>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</si>
  <si>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</si>
  <si>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</si>
  <si>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</si>
  <si>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</si>
  <si>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</si>
  <si>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</si>
  <si>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</si>
  <si>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</si>
  <si>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</si>
  <si>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</si>
  <si>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</si>
  <si>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</si>
  <si>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</si>
  <si>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</si>
  <si>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</si>
  <si>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</si>
  <si>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</si>
  <si>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</si>
  <si>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</si>
  <si>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</si>
  <si>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</si>
  <si>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</si>
  <si>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</si>
  <si>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</si>
  <si>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</si>
  <si>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</si>
  <si>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</si>
  <si>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</si>
  <si>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</si>
  <si>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</si>
  <si>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</si>
  <si>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</si>
  <si>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</si>
  <si>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</si>
  <si>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</si>
  <si>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</si>
  <si>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</si>
  <si>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</si>
  <si>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</si>
  <si>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</si>
  <si>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</si>
  <si>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</si>
  <si>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</si>
  <si>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</si>
  <si>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</si>
  <si>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</si>
  <si>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</si>
  <si>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</si>
  <si>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</si>
  <si>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</si>
  <si>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</si>
  <si>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</si>
  <si>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</si>
  <si>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</si>
  <si>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</si>
  <si>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</si>
  <si>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</si>
  <si>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</si>
  <si>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</si>
  <si>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</si>
  <si>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</si>
  <si>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</si>
  <si>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</si>
  <si>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</si>
  <si>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</si>
  <si>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</si>
  <si>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</si>
  <si>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</si>
  <si>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</si>
  <si>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</si>
  <si>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</si>
  <si>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</si>
  <si>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</si>
  <si>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</si>
  <si>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</si>
  <si>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</si>
  <si>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</si>
  <si>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</si>
  <si>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</si>
  <si>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</si>
  <si>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</si>
  <si>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</si>
  <si>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</si>
  <si>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</si>
  <si>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</si>
  <si>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</si>
  <si>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</si>
  <si>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</si>
  <si>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</si>
  <si>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</si>
  <si>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</si>
  <si>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</si>
  <si>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</si>
  <si>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</si>
  <si>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</si>
  <si>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</si>
  <si>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</si>
  <si>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</si>
  <si>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</si>
  <si>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</si>
  <si>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</si>
  <si>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</si>
  <si>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</si>
  <si>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</si>
  <si>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</si>
  <si>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</si>
  <si>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</si>
  <si>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</si>
  <si>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</si>
  <si>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</si>
  <si>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</si>
  <si>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</si>
  <si>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</si>
  <si>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</si>
  <si>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</si>
  <si>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</si>
  <si>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</si>
  <si>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</si>
  <si>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</si>
  <si>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</si>
  <si>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</si>
  <si>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</si>
  <si>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</si>
  <si>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</si>
  <si>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</si>
  <si>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</si>
  <si>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</si>
  <si>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</si>
  <si>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</si>
  <si>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</si>
  <si>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</si>
  <si>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</si>
  <si>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</si>
  <si>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</si>
  <si>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</si>
  <si>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</si>
  <si>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</si>
  <si>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</si>
  <si>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</si>
  <si>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</si>
  <si>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</si>
  <si>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</si>
  <si>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</si>
  <si>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</si>
  <si>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</si>
  <si>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</si>
  <si>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</si>
  <si>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</si>
  <si>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</si>
  <si>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</si>
  <si>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</si>
  <si>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</si>
  <si>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</si>
  <si>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</si>
  <si>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</si>
  <si>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</si>
  <si>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</si>
  <si>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</si>
  <si>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</si>
  <si>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</si>
  <si>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</si>
  <si>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</si>
  <si>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</si>
  <si>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</si>
  <si>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</si>
  <si>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</si>
  <si>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</si>
  <si>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</si>
  <si>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</si>
  <si>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</si>
  <si>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</si>
  <si>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</si>
  <si>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</si>
  <si>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</si>
  <si>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</si>
  <si>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</si>
  <si>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</si>
  <si>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</si>
  <si>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</si>
  <si>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</si>
  <si>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</si>
  <si>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</si>
  <si>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</si>
  <si>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</si>
  <si>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</si>
  <si>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</si>
  <si>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</si>
  <si>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</si>
  <si>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</si>
  <si>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</si>
  <si>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</si>
  <si>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</si>
  <si>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</si>
  <si>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</si>
  <si>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</si>
  <si>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</si>
  <si>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</si>
  <si>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</si>
  <si>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</si>
  <si>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</si>
  <si>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</si>
  <si>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</si>
  <si>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</si>
  <si>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</si>
  <si>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</si>
  <si>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</si>
  <si>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</si>
  <si>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</si>
  <si>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</si>
  <si>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</si>
  <si>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</si>
  <si>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</si>
  <si>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</si>
  <si>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</si>
  <si>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</si>
  <si>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</si>
  <si>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</si>
  <si>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</si>
  <si>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</si>
  <si>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</si>
  <si>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</si>
  <si>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</si>
  <si>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</si>
  <si>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</si>
  <si>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</si>
  <si>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</si>
  <si>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</si>
  <si>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</si>
  <si>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</si>
  <si>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</si>
  <si>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</si>
  <si>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</si>
  <si>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</si>
  <si>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</si>
  <si>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</si>
  <si>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</si>
  <si>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</si>
  <si>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</si>
  <si>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</si>
  <si>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</si>
  <si>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</si>
  <si>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</si>
  <si>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</si>
  <si>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</si>
  <si>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</si>
  <si>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</si>
  <si>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</si>
  <si>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</si>
  <si>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</si>
  <si>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</si>
  <si>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</si>
  <si>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</si>
  <si>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</si>
  <si>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</si>
  <si>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</si>
  <si>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</si>
  <si>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</si>
  <si>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</si>
  <si>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</si>
  <si>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</si>
  <si>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</si>
  <si>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</si>
  <si>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</si>
  <si>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</si>
  <si>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</si>
  <si>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</si>
  <si>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</si>
  <si>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</si>
  <si>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</si>
  <si>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</si>
  <si>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</si>
  <si>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</si>
  <si>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</si>
  <si>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</si>
  <si>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</si>
  <si>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</si>
  <si>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</si>
  <si>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</si>
  <si>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</si>
  <si>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</si>
  <si>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</si>
  <si>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</si>
  <si>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</si>
  <si>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</si>
  <si>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</si>
  <si>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</si>
  <si>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</si>
  <si>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</si>
  <si>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</si>
  <si>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</si>
  <si>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</si>
  <si>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</si>
  <si>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</si>
  <si>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</si>
  <si>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</si>
  <si>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</si>
  <si>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</si>
  <si>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</si>
  <si>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</si>
  <si>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</si>
  <si>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</si>
  <si>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</si>
  <si>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</si>
  <si>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</si>
  <si>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</si>
  <si>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</si>
  <si>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</si>
  <si>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</si>
  <si>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</si>
  <si>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</si>
  <si>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</si>
  <si>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</si>
  <si>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</si>
  <si>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</si>
  <si>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</si>
  <si>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</si>
  <si>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</si>
  <si>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</si>
  <si>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</si>
  <si>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</si>
  <si>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</si>
  <si>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</si>
  <si>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</si>
  <si>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</si>
  <si>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</si>
  <si>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</si>
  <si>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</si>
  <si>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</si>
  <si>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</si>
  <si>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</si>
  <si>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</si>
  <si>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</si>
  <si>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</si>
  <si>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</si>
  <si>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</si>
  <si>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</si>
  <si>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</si>
  <si>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</si>
  <si>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</si>
  <si>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</si>
  <si>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</si>
  <si>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</si>
  <si>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</si>
  <si>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</si>
  <si>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</si>
  <si>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</si>
  <si>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</si>
  <si>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</si>
  <si>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</si>
  <si>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</si>
  <si>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</si>
  <si>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</si>
  <si>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</si>
  <si>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</si>
  <si>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</si>
  <si>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</si>
  <si>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</si>
  <si>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</si>
  <si>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</si>
  <si>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</si>
  <si>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</si>
  <si>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</si>
  <si>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</si>
  <si>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</si>
  <si>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</si>
  <si>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</si>
  <si>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</si>
  <si>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</si>
  <si>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</si>
  <si>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</si>
  <si>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</si>
  <si>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</si>
  <si>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</si>
  <si>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</si>
  <si>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</si>
  <si>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</si>
  <si>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</si>
  <si>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</si>
  <si>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</si>
  <si>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</si>
  <si>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</si>
  <si>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</si>
  <si>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</si>
  <si>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</si>
  <si>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</si>
  <si>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</si>
  <si>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</si>
  <si>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</si>
  <si>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</si>
  <si>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</si>
  <si>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</si>
  <si>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</si>
  <si>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</si>
  <si>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</si>
  <si>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</si>
  <si>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</si>
  <si>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</si>
  <si>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</si>
  <si>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</si>
  <si>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</si>
  <si>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</si>
  <si>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</si>
  <si>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</si>
  <si>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</si>
  <si>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</si>
  <si>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</si>
  <si>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</si>
  <si>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</si>
  <si>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</si>
  <si>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</si>
  <si>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</si>
  <si>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</si>
  <si>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</si>
  <si>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</si>
  <si>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</si>
  <si>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</si>
  <si>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</si>
  <si>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</si>
  <si>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</si>
  <si>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</si>
  <si>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</si>
  <si>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</si>
  <si>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</si>
  <si>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</si>
  <si>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</si>
  <si>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</si>
  <si>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</si>
  <si>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</si>
  <si>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</si>
  <si>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</si>
  <si>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</si>
  <si>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</si>
  <si>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</si>
  <si>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</si>
  <si>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</si>
  <si>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</si>
  <si>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</si>
  <si>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</si>
  <si>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</si>
  <si>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</si>
  <si>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</si>
  <si>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</si>
  <si>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</si>
  <si>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</si>
  <si>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</si>
  <si>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</si>
  <si>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</si>
  <si>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</si>
  <si>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</si>
  <si>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</si>
  <si>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</si>
  <si>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</si>
  <si>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</si>
  <si>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</si>
  <si>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</si>
  <si>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</si>
  <si>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</si>
  <si>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</si>
  <si>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</si>
  <si>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</si>
  <si>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</si>
  <si>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</si>
  <si>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</si>
  <si>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</si>
  <si>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</si>
  <si>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</si>
  <si>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</si>
  <si>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</si>
  <si>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</si>
  <si>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</si>
  <si>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</si>
  <si>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</si>
  <si>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</si>
  <si>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</si>
  <si>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</si>
  <si>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</si>
  <si>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</si>
  <si>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</si>
  <si>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</si>
  <si>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</si>
  <si>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</si>
  <si>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</si>
  <si>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</si>
  <si>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</si>
  <si>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</si>
  <si>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</si>
  <si>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</si>
  <si>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</si>
  <si>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</si>
  <si>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</si>
  <si>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</si>
  <si>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</si>
  <si>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</si>
  <si>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</si>
  <si>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</si>
  <si>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</si>
  <si>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</si>
  <si>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</si>
  <si>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</si>
  <si>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</si>
  <si>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</si>
  <si>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</si>
  <si>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</si>
  <si>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</si>
  <si>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</si>
  <si>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</si>
  <si>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</si>
  <si>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</si>
  <si>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</si>
  <si>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</si>
  <si>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</si>
  <si>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</si>
  <si>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</si>
  <si>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</si>
  <si>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</si>
  <si>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</si>
  <si>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</si>
  <si>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</si>
  <si>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</si>
  <si>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</si>
  <si>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</si>
  <si>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</si>
  <si>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</si>
  <si>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</si>
  <si>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</si>
  <si>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</si>
  <si>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</si>
  <si>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</si>
  <si>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</si>
  <si>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</si>
  <si>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</si>
  <si>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</si>
  <si>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</si>
  <si>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</si>
  <si>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</si>
  <si>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</si>
  <si>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</si>
  <si>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</si>
  <si>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</si>
  <si>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</si>
  <si>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</si>
  <si>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</si>
  <si>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</si>
  <si>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</si>
  <si>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</si>
  <si>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</si>
  <si>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</si>
  <si>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</si>
  <si>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</si>
  <si>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</si>
  <si>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</si>
  <si>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</si>
  <si>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</si>
  <si>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</si>
  <si>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</si>
  <si>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</si>
  <si>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</si>
  <si>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</si>
  <si>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</si>
  <si>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</si>
  <si>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</si>
  <si>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</si>
  <si>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</si>
  <si>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</si>
  <si>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</si>
  <si>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</si>
  <si>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</si>
  <si>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</si>
  <si>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</si>
  <si>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</si>
  <si>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</si>
  <si>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</si>
  <si>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</si>
  <si>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</si>
  <si>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</si>
  <si>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</si>
  <si>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</si>
  <si>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</si>
  <si>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</si>
  <si>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</si>
  <si>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</si>
  <si>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</si>
  <si>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</si>
  <si>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</si>
  <si>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</si>
  <si>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</si>
  <si>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</si>
  <si>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</si>
  <si>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</si>
  <si>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</si>
  <si>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</si>
  <si>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</si>
  <si>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</si>
  <si>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</si>
  <si>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</si>
  <si>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</si>
  <si>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</si>
  <si>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</si>
  <si>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</si>
  <si>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</si>
  <si>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</si>
  <si>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</si>
  <si>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</si>
  <si>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</si>
  <si>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</si>
  <si>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</si>
  <si>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</si>
  <si>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</si>
  <si>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</si>
  <si>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</si>
  <si>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</si>
  <si>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</si>
  <si>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</si>
  <si>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</si>
  <si>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</si>
  <si>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</si>
  <si>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</si>
  <si>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</si>
  <si>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</si>
  <si>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</si>
  <si>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</si>
  <si>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</si>
  <si>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</si>
  <si>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</si>
  <si>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</si>
  <si>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</si>
  <si>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</si>
  <si>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</si>
  <si>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</si>
  <si>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</si>
  <si>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</si>
  <si>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</si>
  <si>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</si>
  <si>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</si>
  <si>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</si>
  <si>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</si>
  <si>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</si>
  <si>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</si>
  <si>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</si>
  <si>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</si>
  <si>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</si>
  <si>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</si>
  <si>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</si>
  <si>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</si>
  <si>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</si>
  <si>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</si>
  <si>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</si>
  <si>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</si>
  <si>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</si>
  <si>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</si>
  <si>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</si>
  <si>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</si>
  <si>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</si>
  <si>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</si>
  <si>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</si>
  <si>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</si>
  <si>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</si>
  <si>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</si>
  <si>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</si>
  <si>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</si>
  <si>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</si>
  <si>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</si>
  <si>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</si>
  <si>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</si>
  <si>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</si>
  <si>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</si>
  <si>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</si>
  <si>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</si>
  <si>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</si>
  <si>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</si>
  <si>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</si>
  <si>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</si>
  <si>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</si>
  <si>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</si>
  <si>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</si>
  <si>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</si>
  <si>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</si>
  <si>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</si>
  <si>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</si>
  <si>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</si>
  <si>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</si>
  <si>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</si>
  <si>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</si>
  <si>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</si>
  <si>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</si>
  <si>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</si>
  <si>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</si>
  <si>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</si>
  <si>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</si>
  <si>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</si>
  <si>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</si>
  <si>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</si>
  <si>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</si>
  <si>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</si>
  <si>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</si>
  <si>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</si>
  <si>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</si>
  <si>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</si>
  <si>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</si>
  <si>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</si>
  <si>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</si>
  <si>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</si>
  <si>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</si>
  <si>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</si>
  <si>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</si>
  <si>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</si>
  <si>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</si>
  <si>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</si>
  <si>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</si>
  <si>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</si>
  <si>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</si>
  <si>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</si>
  <si>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</si>
  <si>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</si>
  <si>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</si>
  <si>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</si>
  <si>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</si>
  <si>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</si>
  <si>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</si>
  <si>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</si>
  <si>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</si>
  <si>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</si>
  <si>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</si>
  <si>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</si>
  <si>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</si>
  <si>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</si>
  <si>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</si>
  <si>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</si>
  <si>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</si>
  <si>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</si>
  <si>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</si>
  <si>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</si>
  <si>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</si>
  <si>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</si>
  <si>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</si>
  <si>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</si>
  <si>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</si>
  <si>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</si>
  <si>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</si>
  <si>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</si>
  <si>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</si>
  <si>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</si>
  <si>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</si>
  <si>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</si>
  <si>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</si>
  <si>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</si>
  <si>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</si>
  <si>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</si>
  <si>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</si>
  <si>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</si>
  <si>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</si>
  <si>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</si>
  <si>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</si>
  <si>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</si>
  <si>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</si>
  <si>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</si>
  <si>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</si>
  <si>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</si>
  <si>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</si>
  <si>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</si>
  <si>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</si>
  <si>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</si>
  <si>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</si>
  <si>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</si>
  <si>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</si>
  <si>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</si>
  <si>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</si>
  <si>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</si>
  <si>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</si>
  <si>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</si>
  <si>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</si>
  <si>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</si>
  <si>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</si>
  <si>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</si>
  <si>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</si>
  <si>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</si>
  <si>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</si>
  <si>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</si>
  <si>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</si>
  <si>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</si>
  <si>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</si>
  <si>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</si>
  <si>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</si>
  <si>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</si>
  <si>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</si>
  <si>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</si>
  <si>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</si>
  <si>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</si>
  <si>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</si>
  <si>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</si>
  <si>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</si>
  <si>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</si>
  <si>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</si>
  <si>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</si>
  <si>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</si>
  <si>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</si>
  <si>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</si>
  <si>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</si>
  <si>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</si>
  <si>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</si>
  <si>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</si>
  <si>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</si>
  <si>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</si>
  <si>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</si>
  <si>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</si>
  <si>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</si>
  <si>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</si>
  <si>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</si>
  <si>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</si>
  <si>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</si>
  <si>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</si>
  <si>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</si>
  <si>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</si>
  <si>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</si>
  <si>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</si>
  <si>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</si>
  <si>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</si>
  <si>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</si>
  <si>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</si>
  <si>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</si>
  <si>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</si>
  <si>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</si>
  <si>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</si>
  <si>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</si>
  <si>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</si>
  <si>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</si>
  <si>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</si>
  <si>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</si>
  <si>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</si>
  <si>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</si>
  <si>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</si>
  <si>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</si>
  <si>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</si>
  <si>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</si>
  <si>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</si>
  <si>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</si>
  <si>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</si>
  <si>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</si>
  <si>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</si>
  <si>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</si>
  <si>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</si>
  <si>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</si>
  <si>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</si>
  <si>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</si>
  <si>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</si>
  <si>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</si>
  <si>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</si>
  <si>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</si>
  <si>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</si>
  <si>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</si>
  <si>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</si>
  <si>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</si>
  <si>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</si>
  <si>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</si>
  <si>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</si>
  <si>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</si>
  <si>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</si>
  <si>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</si>
  <si>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</si>
  <si>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</si>
  <si>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</si>
  <si>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</si>
  <si>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</si>
  <si>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</si>
  <si>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</si>
  <si>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</si>
  <si>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</si>
  <si>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</si>
  <si>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</si>
  <si>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</si>
  <si>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</si>
  <si>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</si>
  <si>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</si>
  <si>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</si>
  <si>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</si>
  <si>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</si>
  <si>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</si>
  <si>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</si>
  <si>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</si>
  <si>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</si>
  <si>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</si>
  <si>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</si>
  <si>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</si>
  <si>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</si>
  <si>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</si>
  <si>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</si>
  <si>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</si>
  <si>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</si>
  <si>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</si>
  <si>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</si>
  <si>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</si>
  <si>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</si>
  <si>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</si>
  <si>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</si>
  <si>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</si>
  <si>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</si>
  <si>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</si>
  <si>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</si>
  <si>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</si>
  <si>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</si>
  <si>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</si>
  <si>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</si>
  <si>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</si>
  <si>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</si>
  <si>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</si>
  <si>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</si>
  <si>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</si>
  <si>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</si>
  <si>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</si>
  <si>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</si>
  <si>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</si>
  <si>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</si>
  <si>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</si>
  <si>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</si>
  <si>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</si>
  <si>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</si>
  <si>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</si>
  <si>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</si>
  <si>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</si>
  <si>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</si>
  <si>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</si>
  <si>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</si>
  <si>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</si>
  <si>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</si>
  <si>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</si>
  <si>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</si>
  <si>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</si>
  <si>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</si>
  <si>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</si>
  <si>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</si>
  <si>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</si>
  <si>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</si>
  <si>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</si>
  <si>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</si>
  <si>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</si>
  <si>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</si>
  <si>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</si>
  <si>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</si>
  <si>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</si>
  <si>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</si>
  <si>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</si>
  <si>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</si>
  <si>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</si>
  <si>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</si>
  <si>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</si>
  <si>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</si>
  <si>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</si>
  <si>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</si>
  <si>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</si>
  <si>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</si>
  <si>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</si>
  <si>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</si>
  <si>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</si>
  <si>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</si>
  <si>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</si>
  <si>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</si>
  <si>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</si>
  <si>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</si>
  <si>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</si>
  <si>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</si>
  <si>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</si>
  <si>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</si>
  <si>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</si>
  <si>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</si>
  <si>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</si>
  <si>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</si>
  <si>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</si>
  <si>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</si>
  <si>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</si>
  <si>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</si>
  <si>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</si>
  <si>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</si>
  <si>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</si>
  <si>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</si>
  <si>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</si>
  <si>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</si>
  <si>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</si>
  <si>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</si>
  <si>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</si>
  <si>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</si>
  <si>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</si>
  <si>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</si>
  <si>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</si>
  <si>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</si>
  <si>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</si>
  <si>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</si>
  <si>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</si>
  <si>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</si>
  <si>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</si>
  <si>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</si>
  <si>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</si>
  <si>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</si>
  <si>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</si>
  <si>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</si>
  <si>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</si>
  <si>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</si>
  <si>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</si>
  <si>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</si>
  <si>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</si>
  <si>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</si>
  <si>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</si>
  <si>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</si>
  <si>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</si>
  <si>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</si>
  <si>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</si>
  <si>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</si>
  <si>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</si>
  <si>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</si>
  <si>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</si>
  <si>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</si>
  <si>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</si>
  <si>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</si>
  <si>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</si>
  <si>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</si>
  <si>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</si>
  <si>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</si>
  <si>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</si>
  <si>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</si>
  <si>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</si>
  <si>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</si>
  <si>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</si>
  <si>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</si>
  <si>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</si>
  <si>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</si>
  <si>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</si>
  <si>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</si>
  <si>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</si>
  <si>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</si>
  <si>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</si>
  <si>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</si>
  <si>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</si>
  <si>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</si>
  <si>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</si>
  <si>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</si>
  <si>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</si>
  <si>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</si>
  <si>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</si>
  <si>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</si>
  <si>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</si>
  <si>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</si>
  <si>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</si>
  <si>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</si>
  <si>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</si>
  <si>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</si>
  <si>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</si>
  <si>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</si>
  <si>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</si>
  <si>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</si>
  <si>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</si>
  <si>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</si>
  <si>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</si>
  <si>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</si>
  <si>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</si>
  <si>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</si>
  <si>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</si>
  <si>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</si>
  <si>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</si>
  <si>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</si>
  <si>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</si>
  <si>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</si>
  <si>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</si>
  <si>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</si>
  <si>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</si>
  <si>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</si>
  <si>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</si>
  <si>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</si>
  <si>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</si>
  <si>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</si>
  <si>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</si>
  <si>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</si>
  <si>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</si>
  <si>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</si>
  <si>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</si>
  <si>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</si>
  <si>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</si>
  <si>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</si>
  <si>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</si>
  <si>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</si>
  <si>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</si>
  <si>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</si>
  <si>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</si>
  <si>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</si>
  <si>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</si>
  <si>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</si>
  <si>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</si>
  <si>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</si>
  <si>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</si>
  <si>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</si>
  <si>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</si>
  <si>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</si>
  <si>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</si>
  <si>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</si>
  <si>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</si>
  <si>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</si>
  <si>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</si>
  <si>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</si>
  <si>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</si>
  <si>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</si>
  <si>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</si>
  <si>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</si>
  <si>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</si>
  <si>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</si>
  <si>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</si>
  <si>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</si>
  <si>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</si>
  <si>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</si>
  <si>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</si>
  <si>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</si>
  <si>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</si>
  <si>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</si>
  <si>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</si>
  <si>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</si>
  <si>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</si>
  <si>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</si>
  <si>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</si>
  <si>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</si>
  <si>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</si>
  <si>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</si>
  <si>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</si>
  <si>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</si>
  <si>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</si>
  <si>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</si>
  <si>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</si>
  <si>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</si>
  <si>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</si>
  <si>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</si>
  <si>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</si>
  <si>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</si>
  <si>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</si>
  <si>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</si>
  <si>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</si>
  <si>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</si>
  <si>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</si>
  <si>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</si>
  <si>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</si>
  <si>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</si>
  <si>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</si>
  <si>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</si>
  <si>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</si>
  <si>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</si>
  <si>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</si>
  <si>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</si>
  <si>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</si>
  <si>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</si>
  <si>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</si>
  <si>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</si>
  <si>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</si>
  <si>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</si>
  <si>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</si>
  <si>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</si>
  <si>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</si>
  <si>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</si>
  <si>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</si>
  <si>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</si>
  <si>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</si>
  <si>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</si>
  <si>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</si>
  <si>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</si>
  <si>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</si>
  <si>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</si>
  <si>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</si>
  <si>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</si>
  <si>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</si>
  <si>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</si>
  <si>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</si>
  <si>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</si>
  <si>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</si>
  <si>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</si>
  <si>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</si>
  <si>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</si>
  <si>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</si>
  <si>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</si>
  <si>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</si>
  <si>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</si>
  <si>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</si>
  <si>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</si>
  <si>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</si>
  <si>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</si>
  <si>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</si>
  <si>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</si>
  <si>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</si>
  <si>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</si>
  <si>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</si>
  <si>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</si>
  <si>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</si>
  <si>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</si>
  <si>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</si>
  <si>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</si>
  <si>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</si>
  <si>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</si>
  <si>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</si>
  <si>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</si>
  <si>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</si>
  <si>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</si>
  <si>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</si>
  <si>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</si>
  <si>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</si>
  <si>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</si>
  <si>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</si>
  <si>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</si>
  <si>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</si>
  <si>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</si>
  <si>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</si>
  <si>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</si>
  <si>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</si>
  <si>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</si>
  <si>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</si>
  <si>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</si>
  <si>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</si>
  <si>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</si>
  <si>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</si>
  <si>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</si>
  <si>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</si>
  <si>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</si>
  <si>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</si>
  <si>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</si>
  <si>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</si>
  <si>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</si>
  <si>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</si>
  <si>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</si>
  <si>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</si>
  <si>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</si>
  <si>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</si>
  <si>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</si>
  <si>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</si>
  <si>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</si>
  <si>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</si>
  <si>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</si>
  <si>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</si>
  <si>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</si>
  <si>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</si>
  <si>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</si>
  <si>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</si>
  <si>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</si>
  <si>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</si>
  <si>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</si>
  <si>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</si>
  <si>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</si>
  <si>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</si>
  <si>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</si>
  <si>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</si>
  <si>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</si>
  <si>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</si>
  <si>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</si>
  <si>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</si>
  <si>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</si>
  <si>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</si>
  <si>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</si>
  <si>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</si>
  <si>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</si>
  <si>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</si>
  <si>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</si>
  <si>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</si>
  <si>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</si>
  <si>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</si>
  <si>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</si>
  <si>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</si>
  <si>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</si>
  <si>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</si>
  <si>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</si>
  <si>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</si>
  <si>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</si>
  <si>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</si>
  <si>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</si>
  <si>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</si>
  <si>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</si>
  <si>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</si>
  <si>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</si>
  <si>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</si>
  <si>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</si>
  <si>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</si>
  <si>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</si>
  <si>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</si>
  <si>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</si>
  <si>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</si>
  <si>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</si>
  <si>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</si>
  <si>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</si>
  <si>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</si>
  <si>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</si>
  <si>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</si>
  <si>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</si>
  <si>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</si>
  <si>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</si>
  <si>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</si>
  <si>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</si>
  <si>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</si>
  <si>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</si>
  <si>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</si>
  <si>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</si>
  <si>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</si>
  <si>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</si>
  <si>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</si>
  <si>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</si>
  <si>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</si>
  <si>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</si>
  <si>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</si>
  <si>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</si>
  <si>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</si>
  <si>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</si>
  <si>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</si>
  <si>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</si>
  <si>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</si>
  <si>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</si>
  <si>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</si>
  <si>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</si>
  <si>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</si>
  <si>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</si>
  <si>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</si>
  <si>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</si>
  <si>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</si>
  <si>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</si>
  <si>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</si>
  <si>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</si>
  <si>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</si>
  <si>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</si>
  <si>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</si>
  <si>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</si>
  <si>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</si>
  <si>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</si>
  <si>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</si>
  <si>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</si>
  <si>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</si>
  <si>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</si>
  <si>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</si>
  <si>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</si>
  <si>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</si>
  <si>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</si>
  <si>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</si>
  <si>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</si>
  <si>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</si>
  <si>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</si>
  <si>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</si>
  <si>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</si>
  <si>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</si>
  <si>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</si>
  <si>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</si>
  <si>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</si>
  <si>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</si>
  <si>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</si>
  <si>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</si>
  <si>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</si>
  <si>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</si>
  <si>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</si>
  <si>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</si>
  <si>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</si>
  <si>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</si>
  <si>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</si>
  <si>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</si>
  <si>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</si>
  <si>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</si>
  <si>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</si>
  <si>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</si>
  <si>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</si>
  <si>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</si>
  <si>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</si>
  <si>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</si>
  <si>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</si>
  <si>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</si>
  <si>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</si>
  <si>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</si>
  <si>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</si>
  <si>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</si>
  <si>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</si>
  <si>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</si>
  <si>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</si>
  <si>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</si>
  <si>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</si>
  <si>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</si>
  <si>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</si>
  <si>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</si>
  <si>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</si>
  <si>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</si>
  <si>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</si>
  <si>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</si>
  <si>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</si>
  <si>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</si>
  <si>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</si>
  <si>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</si>
  <si>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</si>
  <si>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</si>
  <si>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</si>
  <si>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</si>
  <si>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</si>
  <si>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</si>
  <si>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</si>
  <si>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</si>
  <si>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</si>
  <si>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</si>
  <si>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</si>
  <si>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</si>
  <si>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</si>
  <si>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</si>
  <si>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</si>
  <si>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</si>
  <si>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</si>
  <si>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</si>
  <si>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</si>
  <si>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</si>
  <si>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</si>
  <si>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</si>
  <si>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</si>
  <si>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</si>
  <si>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</si>
  <si>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</si>
  <si>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</si>
  <si>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</si>
  <si>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</si>
  <si>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</si>
  <si>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</si>
  <si>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</si>
  <si>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</si>
  <si>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</si>
  <si>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</si>
  <si>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</si>
  <si>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</si>
  <si>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</si>
  <si>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</si>
  <si>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</si>
  <si>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</si>
  <si>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</si>
  <si>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</si>
  <si>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</si>
  <si>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</si>
  <si>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</si>
  <si>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</si>
  <si>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</si>
  <si>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</si>
  <si>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</si>
  <si>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</si>
  <si>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</si>
  <si>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</si>
  <si>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</si>
  <si>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</si>
  <si>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</si>
  <si>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</si>
  <si>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</si>
  <si>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</si>
  <si>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</si>
  <si>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</si>
  <si>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</si>
  <si>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</si>
  <si>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</si>
  <si>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</si>
  <si>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</si>
  <si>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</si>
  <si>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</si>
  <si>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</si>
  <si>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</si>
  <si>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</si>
  <si>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</si>
  <si>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</si>
  <si>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</si>
  <si>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</si>
  <si>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</si>
  <si>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</si>
  <si>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</si>
  <si>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</si>
  <si>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</si>
  <si>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</si>
  <si>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</si>
  <si>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</si>
  <si>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</si>
  <si>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</si>
  <si>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</si>
  <si>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</si>
  <si>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</si>
  <si>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</si>
  <si>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</si>
  <si>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</si>
  <si>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</si>
  <si>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</si>
  <si>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</si>
  <si>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</si>
  <si>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</si>
  <si>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</si>
  <si>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</si>
  <si>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</si>
  <si>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</si>
  <si>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</si>
  <si>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</si>
  <si>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</si>
  <si>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</si>
  <si>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</si>
  <si>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</si>
  <si>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</si>
  <si>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</si>
  <si>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</si>
  <si>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</si>
  <si>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</si>
  <si>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</si>
  <si>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</si>
  <si>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</si>
  <si>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</si>
  <si>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</si>
  <si>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</si>
  <si>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</si>
  <si>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</si>
  <si>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</si>
  <si>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</si>
  <si>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</si>
  <si>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</si>
  <si>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</si>
  <si>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</si>
  <si>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</si>
  <si>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</si>
  <si>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</si>
  <si>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</si>
  <si>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</si>
  <si>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</si>
  <si>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</si>
  <si>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</si>
  <si>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</si>
  <si>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</si>
  <si>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</si>
  <si>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</si>
  <si>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</si>
  <si>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</si>
  <si>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</si>
  <si>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</si>
  <si>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</si>
  <si>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</si>
  <si>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</si>
  <si>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</si>
  <si>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</si>
  <si>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</si>
  <si>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</si>
  <si>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</si>
  <si>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</si>
  <si>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</si>
  <si>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</si>
  <si>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</si>
  <si>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</si>
  <si>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</si>
  <si>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</si>
  <si>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</si>
  <si>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</si>
  <si>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</si>
  <si>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</si>
  <si>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</si>
  <si>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</si>
  <si>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</si>
  <si>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</si>
  <si>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</si>
  <si>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</si>
  <si>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</si>
  <si>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</si>
  <si>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</si>
  <si>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</si>
  <si>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</si>
  <si>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</si>
  <si>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</si>
  <si>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</si>
  <si>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</si>
  <si>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</si>
  <si>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</si>
  <si>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</si>
  <si>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</si>
  <si>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</si>
  <si>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</si>
  <si>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</si>
  <si>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</si>
  <si>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</si>
  <si>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</si>
  <si>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</si>
  <si>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</si>
  <si>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</si>
  <si>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</si>
  <si>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</si>
  <si>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</si>
  <si>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</si>
  <si>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</si>
  <si>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</si>
  <si>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</si>
  <si>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</si>
  <si>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</si>
  <si>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</si>
  <si>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</si>
  <si>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</si>
  <si>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</si>
  <si>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</si>
  <si>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</si>
  <si>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</si>
  <si>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</si>
  <si>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</si>
  <si>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</si>
  <si>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</si>
  <si>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</si>
  <si>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</si>
  <si>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</si>
  <si>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</si>
  <si>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</si>
  <si>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</si>
  <si>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</si>
  <si>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</si>
  <si>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</si>
  <si>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</si>
  <si>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</si>
  <si>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</si>
  <si>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</si>
  <si>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</si>
  <si>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</si>
  <si>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</si>
  <si>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</si>
  <si>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</si>
  <si>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</si>
  <si>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</si>
  <si>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</si>
  <si>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</si>
  <si>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</si>
  <si>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</si>
  <si>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</si>
  <si>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</si>
  <si>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</si>
  <si>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</si>
  <si>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</si>
  <si>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</si>
  <si>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</si>
  <si>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</si>
  <si>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</si>
  <si>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</si>
  <si>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</si>
  <si>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</si>
  <si>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</si>
  <si>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</si>
  <si>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</si>
  <si>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</si>
  <si>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</si>
  <si>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</si>
  <si>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</si>
  <si>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</si>
  <si>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</si>
  <si>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</si>
  <si>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</si>
  <si>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</si>
  <si>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</si>
  <si>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</si>
  <si>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</si>
  <si>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</si>
  <si>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</si>
  <si>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</si>
  <si>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</si>
  <si>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</si>
  <si>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</si>
  <si>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</si>
  <si>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</si>
  <si>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</si>
  <si>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</si>
  <si>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</si>
  <si>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</si>
  <si>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</si>
  <si>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</si>
  <si>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</si>
  <si>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</si>
  <si>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</si>
  <si>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</si>
  <si>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</si>
  <si>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</si>
  <si>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</si>
  <si>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</si>
  <si>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</si>
  <si>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</si>
  <si>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</si>
  <si>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</si>
  <si>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</si>
  <si>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</si>
  <si>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</si>
  <si>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</si>
  <si>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</si>
  <si>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</si>
  <si>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</si>
  <si>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</si>
  <si>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</si>
  <si>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</si>
  <si>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</si>
  <si>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</si>
  <si>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</si>
  <si>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</si>
  <si>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</si>
  <si>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</si>
  <si>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</si>
  <si>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</si>
  <si>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</si>
  <si>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</si>
  <si>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</si>
  <si>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</si>
  <si>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</si>
  <si>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</si>
  <si>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</si>
  <si>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</si>
  <si>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</si>
  <si>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</si>
  <si>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</si>
  <si>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</si>
  <si>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</si>
  <si>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</si>
  <si>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</si>
  <si>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</si>
  <si>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</si>
  <si>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</si>
  <si>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</si>
  <si>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</si>
  <si>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</si>
  <si>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</si>
  <si>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</si>
  <si>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</si>
  <si>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</si>
  <si>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</si>
  <si>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</si>
  <si>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</si>
  <si>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</si>
  <si>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</si>
  <si>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</si>
  <si>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</si>
  <si>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</si>
  <si>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</si>
  <si>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</si>
  <si>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</si>
  <si>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</si>
  <si>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</si>
  <si>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</si>
  <si>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</si>
  <si>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</si>
  <si>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</si>
  <si>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</si>
  <si>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</si>
  <si>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</si>
  <si>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</si>
  <si>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</si>
  <si>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</si>
  <si>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</si>
  <si>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</si>
  <si>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</si>
  <si>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</si>
  <si>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</si>
  <si>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</si>
  <si>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</si>
  <si>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</si>
  <si>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</si>
  <si>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</si>
  <si>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</si>
  <si>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</si>
  <si>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</si>
  <si>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</si>
  <si>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</si>
  <si>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</si>
  <si>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</si>
  <si>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</si>
  <si>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</si>
  <si>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</si>
  <si>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</si>
  <si>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</si>
  <si>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</si>
  <si>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</si>
  <si>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</si>
  <si>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</si>
  <si>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</si>
  <si>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</si>
  <si>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</si>
  <si>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</si>
  <si>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</si>
  <si>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</si>
  <si>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</si>
  <si>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</si>
  <si>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</si>
  <si>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</si>
  <si>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</si>
  <si>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</si>
  <si>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</si>
  <si>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</si>
  <si>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</si>
  <si>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</si>
  <si>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</si>
  <si>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</si>
  <si>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</si>
  <si>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</si>
  <si>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</si>
  <si>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</si>
  <si>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</si>
  <si>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</si>
  <si>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</si>
  <si>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</si>
  <si>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</si>
  <si>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</si>
  <si>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</si>
  <si>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</si>
  <si>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</si>
  <si>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</si>
  <si>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</si>
  <si>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</si>
  <si>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</si>
  <si>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</si>
  <si>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</si>
  <si>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</si>
  <si>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</si>
  <si>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</si>
  <si>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</si>
  <si>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</si>
  <si>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</si>
  <si>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</si>
  <si>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</si>
  <si>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</si>
  <si>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</si>
  <si>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</si>
  <si>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</si>
  <si>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</si>
  <si>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</si>
  <si>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</si>
  <si>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</si>
  <si>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</si>
  <si>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</si>
  <si>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</si>
  <si>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</si>
  <si>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</si>
  <si>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</si>
  <si>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</si>
  <si>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</si>
  <si>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</si>
  <si>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</si>
  <si>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</si>
  <si>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</si>
  <si>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</si>
  <si>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</si>
  <si>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</si>
  <si>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</si>
  <si>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</si>
  <si>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</si>
  <si>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</si>
  <si>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</si>
  <si>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</si>
  <si>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</si>
  <si>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</si>
  <si>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</si>
  <si>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</si>
  <si>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</si>
  <si>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</si>
  <si>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</si>
  <si>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</si>
  <si>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</si>
  <si>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</si>
  <si>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</si>
  <si>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</si>
  <si>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</si>
  <si>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</si>
  <si>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</si>
  <si>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</si>
  <si>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</si>
  <si>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</si>
  <si>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</si>
  <si>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</si>
  <si>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</si>
  <si>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</si>
  <si>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</si>
  <si>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</si>
  <si>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</si>
  <si>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</si>
  <si>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</si>
  <si>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</si>
  <si>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</si>
  <si>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</si>
  <si>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</si>
  <si>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</si>
  <si>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</si>
  <si>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</si>
  <si>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</si>
  <si>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</si>
  <si>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</si>
  <si>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</si>
  <si>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</si>
  <si>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</si>
  <si>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</si>
  <si>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</si>
  <si>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</si>
  <si>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</si>
  <si>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</si>
  <si>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</si>
  <si>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</si>
  <si>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</si>
  <si>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</si>
  <si>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</si>
  <si>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</si>
  <si>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</si>
  <si>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</si>
  <si>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</si>
  <si>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</si>
  <si>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</si>
  <si>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</si>
  <si>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</si>
  <si>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</si>
  <si>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</si>
  <si>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</si>
  <si>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</si>
  <si>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</si>
  <si>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</si>
  <si>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</si>
  <si>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</si>
  <si>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</si>
  <si>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</si>
  <si>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</si>
  <si>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</si>
  <si>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</si>
  <si>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</si>
  <si>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</si>
  <si>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</si>
  <si>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</si>
  <si>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</si>
  <si>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</si>
  <si>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</si>
  <si>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</si>
  <si>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</si>
  <si>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</si>
  <si>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</si>
  <si>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</si>
  <si>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</si>
  <si>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</si>
  <si>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</si>
  <si>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</si>
  <si>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</si>
  <si>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</si>
  <si>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</si>
  <si>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</si>
  <si>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</si>
  <si>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</si>
  <si>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</si>
  <si>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</si>
  <si>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</si>
  <si>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</si>
  <si>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</si>
  <si>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</si>
  <si>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</si>
  <si>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</si>
  <si>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</si>
  <si>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</si>
  <si>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</si>
  <si>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</si>
  <si>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</si>
  <si>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</si>
  <si>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</si>
  <si>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</si>
  <si>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</si>
  <si>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</si>
  <si>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</si>
  <si>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</si>
  <si>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</si>
  <si>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</si>
  <si>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</si>
  <si>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</si>
  <si>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</si>
  <si>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</si>
  <si>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</si>
  <si>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</si>
  <si>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</si>
  <si>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</si>
  <si>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</si>
  <si>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</si>
  <si>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</si>
  <si>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</si>
  <si>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</si>
  <si>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</si>
  <si>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</si>
  <si>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</si>
  <si>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</si>
  <si>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</si>
  <si>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</si>
  <si>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</si>
  <si>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</si>
  <si>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</si>
  <si>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</si>
  <si>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</si>
  <si>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</si>
  <si>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</si>
  <si>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</si>
  <si>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</si>
  <si>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</si>
  <si>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</si>
  <si>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</si>
  <si>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</si>
  <si>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</si>
  <si>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</si>
  <si>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</si>
  <si>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</si>
  <si>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</si>
  <si>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</si>
  <si>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</si>
  <si>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</si>
  <si>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</si>
  <si>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</si>
  <si>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</si>
  <si>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</si>
  <si>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</si>
  <si>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</si>
  <si>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</si>
  <si>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</si>
  <si>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</si>
  <si>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</si>
  <si>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</si>
  <si>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</si>
  <si>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</si>
  <si>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</si>
  <si>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</si>
  <si>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</si>
  <si>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</si>
  <si>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</si>
  <si>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</si>
  <si>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</si>
  <si>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</si>
  <si>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</si>
  <si>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</si>
  <si>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</si>
  <si>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</si>
  <si>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</si>
  <si>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</si>
  <si>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</si>
  <si>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</si>
  <si>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</si>
  <si>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</si>
  <si>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</si>
  <si>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</si>
  <si>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</si>
  <si>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</si>
  <si>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</si>
  <si>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</si>
  <si>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</si>
  <si>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</si>
  <si>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</si>
  <si>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</si>
  <si>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</si>
  <si>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</si>
  <si>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</si>
  <si>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</si>
  <si>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</si>
  <si>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</si>
  <si>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</si>
  <si>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</si>
  <si>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</si>
  <si>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</si>
  <si>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</si>
  <si>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</si>
  <si>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</si>
  <si>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</si>
  <si>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</si>
  <si>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</si>
  <si>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</si>
  <si>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</si>
  <si>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</si>
  <si>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</si>
  <si>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</si>
  <si>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</si>
  <si>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</si>
  <si>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</si>
  <si>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</si>
  <si>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</si>
  <si>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</si>
  <si>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</si>
  <si>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</si>
  <si>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</si>
  <si>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</si>
  <si>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</si>
  <si>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</si>
  <si>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</si>
  <si>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</si>
  <si>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</si>
  <si>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</si>
  <si>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</si>
  <si>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</si>
  <si>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</si>
  <si>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</si>
  <si>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</si>
  <si>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</si>
  <si>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</si>
  <si>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</si>
  <si>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</si>
  <si>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</si>
  <si>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</si>
  <si>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</si>
  <si>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</si>
  <si>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</si>
  <si>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</si>
  <si>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</si>
  <si>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</si>
  <si>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</si>
  <si>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</si>
  <si>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</si>
  <si>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</si>
  <si>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</si>
  <si>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</si>
  <si>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</si>
  <si>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</si>
  <si>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</si>
  <si>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</si>
  <si>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</si>
  <si>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</si>
  <si>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</si>
  <si>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</si>
  <si>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</si>
  <si>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</si>
  <si>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</si>
  <si>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</si>
  <si>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</si>
  <si>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</si>
  <si>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</si>
  <si>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</si>
  <si>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</si>
  <si>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</si>
  <si>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</si>
  <si>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</si>
  <si>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</si>
  <si>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</si>
  <si>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</si>
  <si>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</si>
  <si>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</si>
  <si>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</si>
  <si>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</si>
  <si>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</si>
  <si>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</si>
  <si>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</si>
  <si>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</si>
  <si>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</si>
  <si>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</si>
  <si>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</si>
  <si>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</si>
  <si>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</si>
  <si>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</si>
  <si>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</si>
  <si>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</si>
  <si>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</si>
  <si>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</si>
  <si>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</si>
  <si>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</si>
  <si>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</si>
  <si>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</si>
  <si>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</si>
  <si>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</si>
  <si>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</si>
  <si>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</si>
  <si>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</si>
  <si>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</si>
  <si>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</si>
  <si>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</si>
  <si>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</si>
  <si>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</si>
  <si>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</si>
  <si>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</si>
  <si>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</si>
  <si>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</si>
  <si>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</si>
  <si>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</si>
  <si>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</si>
  <si>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</si>
  <si>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</si>
  <si>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</si>
  <si>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</si>
  <si>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</si>
  <si>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</si>
  <si>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</si>
  <si>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</si>
  <si>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</si>
  <si>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</si>
  <si>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</si>
  <si>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</si>
  <si>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</si>
  <si>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</si>
  <si>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</si>
  <si>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</si>
  <si>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</si>
  <si>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</si>
  <si>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</si>
  <si>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</si>
  <si>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</si>
  <si>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</si>
  <si>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</si>
  <si>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</si>
  <si>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</si>
  <si>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</si>
  <si>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</si>
  <si>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</si>
  <si>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</si>
  <si>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</si>
  <si>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</si>
  <si>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</si>
  <si>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</si>
  <si>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</si>
  <si>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</si>
  <si>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</si>
  <si>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</si>
  <si>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</si>
  <si>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</si>
  <si>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</si>
  <si>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</si>
  <si>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</si>
  <si>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</si>
  <si>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</si>
  <si>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</si>
  <si>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</si>
  <si>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</si>
  <si>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</si>
  <si>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</si>
  <si>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</si>
  <si>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</si>
  <si>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</si>
  <si>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</si>
  <si>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</si>
  <si>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</si>
  <si>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</si>
  <si>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</si>
  <si>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</si>
  <si>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</si>
  <si>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</si>
  <si>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</si>
  <si>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</si>
  <si>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</si>
  <si>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</si>
  <si>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</si>
  <si>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</si>
  <si>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</si>
  <si>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</si>
  <si>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</si>
  <si>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</si>
  <si>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</si>
  <si>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</si>
  <si>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</si>
  <si>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</si>
  <si>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</si>
  <si>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</si>
  <si>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</si>
  <si>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</si>
  <si>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</si>
  <si>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</si>
  <si>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</si>
  <si>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</si>
  <si>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</si>
  <si>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</si>
  <si>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</si>
  <si>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</si>
  <si>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</si>
  <si>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</si>
  <si>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</si>
  <si>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</si>
  <si>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</si>
  <si>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</si>
  <si>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</si>
  <si>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</si>
  <si>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</si>
  <si>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</si>
  <si>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</si>
  <si>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</si>
  <si>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</si>
  <si>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</si>
  <si>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</si>
  <si>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</si>
  <si>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</si>
  <si>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</si>
  <si>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</si>
  <si>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</si>
  <si>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</si>
  <si>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</si>
  <si>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</si>
  <si>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</si>
  <si>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</si>
  <si>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</si>
  <si>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</si>
  <si>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</si>
  <si>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</si>
  <si>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</si>
  <si>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</si>
  <si>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</si>
  <si>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</si>
  <si>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</si>
  <si>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</si>
  <si>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</si>
  <si>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</si>
  <si>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</si>
  <si>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</si>
  <si>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</si>
  <si>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</si>
  <si>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</si>
  <si>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</si>
  <si>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</si>
  <si>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</si>
  <si>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</si>
  <si>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</si>
  <si>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</si>
  <si>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</si>
  <si>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</si>
  <si>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</si>
  <si>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</si>
  <si>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</si>
  <si>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</si>
  <si>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</si>
  <si>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</si>
  <si>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</si>
  <si>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</si>
  <si>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</si>
  <si>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</si>
  <si>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</si>
  <si>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</si>
  <si>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</si>
  <si>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</si>
  <si>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</si>
  <si>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</si>
  <si>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</si>
  <si>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</si>
  <si>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</si>
  <si>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</si>
  <si>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</si>
  <si>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</si>
  <si>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</si>
  <si>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</si>
  <si>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</si>
  <si>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</si>
  <si>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</si>
  <si>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</si>
  <si>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</si>
  <si>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</si>
  <si>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</si>
  <si>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</si>
  <si>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</si>
  <si>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</si>
  <si>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</si>
  <si>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</si>
  <si>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</si>
  <si>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</si>
  <si>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</si>
  <si>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</si>
  <si>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</si>
  <si>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</si>
  <si>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</si>
  <si>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</si>
  <si>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</si>
  <si>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</si>
  <si>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</si>
  <si>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</si>
  <si>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</si>
  <si>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</si>
  <si>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</si>
  <si>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</si>
  <si>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</si>
  <si>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</si>
  <si>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</si>
  <si>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</si>
  <si>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</si>
  <si>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</si>
  <si>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</si>
  <si>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</si>
  <si>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</si>
  <si>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</si>
  <si>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</si>
  <si>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</si>
  <si>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</si>
  <si>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</si>
  <si>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</si>
  <si>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</si>
  <si>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</si>
  <si>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</si>
  <si>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</si>
  <si>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</si>
  <si>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</si>
  <si>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</si>
  <si>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</si>
  <si>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</si>
  <si>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</si>
  <si>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</si>
  <si>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</si>
  <si>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</si>
  <si>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</si>
  <si>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</si>
  <si>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</si>
  <si>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</si>
  <si>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</si>
  <si>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</si>
  <si>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</si>
  <si>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</si>
  <si>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</si>
  <si>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</si>
  <si>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</si>
  <si>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</si>
  <si>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</si>
  <si>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</si>
  <si>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</si>
  <si>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</si>
  <si>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</si>
  <si>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</si>
  <si>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</si>
  <si>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</si>
  <si>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</si>
  <si>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</si>
  <si>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</si>
  <si>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</si>
  <si>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</si>
  <si>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</si>
  <si>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</si>
  <si>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</si>
  <si>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</si>
  <si>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</si>
  <si>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</si>
  <si>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</si>
  <si>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</si>
  <si>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</si>
  <si>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</si>
  <si>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</si>
  <si>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</si>
  <si>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</si>
  <si>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</si>
  <si>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</si>
  <si>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</si>
  <si>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</si>
  <si>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</si>
  <si>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</si>
  <si>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</si>
  <si>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</si>
  <si>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</si>
  <si>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</si>
  <si>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</si>
  <si>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</si>
  <si>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</si>
  <si>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</si>
  <si>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</si>
  <si>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</si>
  <si>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</si>
  <si>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</si>
  <si>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</si>
  <si>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</si>
  <si>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</si>
  <si>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</si>
  <si>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</si>
  <si>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</si>
  <si>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</si>
  <si>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</si>
  <si>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</si>
  <si>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</si>
  <si>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</si>
  <si>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</si>
  <si>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</si>
  <si>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</si>
  <si>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</si>
  <si>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</si>
  <si>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</si>
  <si>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</si>
  <si>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</si>
  <si>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</si>
  <si>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</si>
  <si>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</si>
  <si>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</si>
  <si>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</si>
  <si>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</si>
  <si>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</si>
  <si>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</si>
  <si>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</si>
  <si>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</si>
  <si>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</si>
  <si>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</si>
  <si>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</si>
  <si>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</si>
  <si>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</si>
  <si>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</si>
  <si>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</si>
  <si>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</si>
  <si>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</si>
  <si>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</si>
  <si>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</si>
  <si>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</si>
  <si>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</si>
  <si>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</si>
  <si>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</si>
  <si>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</si>
  <si>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</si>
  <si>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</si>
  <si>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</si>
  <si>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</si>
  <si>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</si>
  <si>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</si>
  <si>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</si>
  <si>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</si>
  <si>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</si>
  <si>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</si>
  <si>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</si>
  <si>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</si>
  <si>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</si>
  <si>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</si>
  <si>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</si>
  <si>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</si>
  <si>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</si>
  <si>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</si>
  <si>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</si>
  <si>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</si>
  <si>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</si>
  <si>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</si>
  <si>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</si>
  <si>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</si>
  <si>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</si>
  <si>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</si>
  <si>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</si>
  <si>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</si>
  <si>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</si>
  <si>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</si>
  <si>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</si>
  <si>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</si>
  <si>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</si>
  <si>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</si>
  <si>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</si>
  <si>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</si>
  <si>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</si>
  <si>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</si>
  <si>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</si>
  <si>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</si>
  <si>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</si>
  <si>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</si>
  <si>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</si>
  <si>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</si>
  <si>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</si>
  <si>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</si>
  <si>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</si>
  <si>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</si>
  <si>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</si>
  <si>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</si>
  <si>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</si>
  <si>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</si>
  <si>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</si>
  <si>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</si>
  <si>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</si>
  <si>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</si>
  <si>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</si>
  <si>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</si>
  <si>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</si>
  <si>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</si>
  <si>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</si>
  <si>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</si>
  <si>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</si>
  <si>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</si>
  <si>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</si>
  <si>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</si>
  <si>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</si>
  <si>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</si>
  <si>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</si>
  <si>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</si>
  <si>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</si>
  <si>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</si>
  <si>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</si>
  <si>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</si>
  <si>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</si>
  <si>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</si>
  <si>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</si>
  <si>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</si>
  <si>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</si>
  <si>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</si>
  <si>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</si>
  <si>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</si>
  <si>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</si>
  <si>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</si>
  <si>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</si>
  <si>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</si>
  <si>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</si>
  <si>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</si>
  <si>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</si>
  <si>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</si>
  <si>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</si>
  <si>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</si>
  <si>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</si>
  <si>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</si>
  <si>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</si>
  <si>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</si>
  <si>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</si>
  <si>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</si>
  <si>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</si>
  <si>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</si>
  <si>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</si>
  <si>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</si>
  <si>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</si>
  <si>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</si>
  <si>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</si>
  <si>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</si>
  <si>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</si>
  <si>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</si>
  <si>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</si>
  <si>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</si>
  <si>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</si>
  <si>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</si>
  <si>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</si>
  <si>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</si>
  <si>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</si>
  <si>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</si>
  <si>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</si>
  <si>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</si>
  <si>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</si>
  <si>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</si>
  <si>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</si>
  <si>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</si>
  <si>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</si>
  <si>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</si>
  <si>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</si>
  <si>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</si>
  <si>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</si>
  <si>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</si>
  <si>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</si>
  <si>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</si>
  <si>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</si>
  <si>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</si>
  <si>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</si>
  <si>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</si>
  <si>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</si>
  <si>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</si>
  <si>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</si>
  <si>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</si>
  <si>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</si>
  <si>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</si>
  <si>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</si>
  <si>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</si>
  <si>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</si>
  <si>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</si>
  <si>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</si>
  <si>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</si>
  <si>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</si>
  <si>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</si>
  <si>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</si>
  <si>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</si>
  <si>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</si>
  <si>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</si>
  <si>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</si>
  <si>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</si>
  <si>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</si>
  <si>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</si>
  <si>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</si>
  <si>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</si>
  <si>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</si>
  <si>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</si>
  <si>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</si>
  <si>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</si>
  <si>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</si>
  <si>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</si>
  <si>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</si>
  <si>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</si>
  <si>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</si>
  <si>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</si>
  <si>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</si>
  <si>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</si>
  <si>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</si>
  <si>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</si>
  <si>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</si>
  <si>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</si>
  <si>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</si>
  <si>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</si>
  <si>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</si>
  <si>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</si>
  <si>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</si>
  <si>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</si>
  <si>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</si>
  <si>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</si>
  <si>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</si>
  <si>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</si>
  <si>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</si>
  <si>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</si>
  <si>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</si>
  <si>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</si>
  <si>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</si>
  <si>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</si>
  <si>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</si>
  <si>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</si>
  <si>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</si>
  <si>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</si>
  <si>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</si>
  <si>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</si>
  <si>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</si>
  <si>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</si>
  <si>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</si>
  <si>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</si>
  <si>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</si>
  <si>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</si>
  <si>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</si>
  <si>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</si>
  <si>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</si>
  <si>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</si>
  <si>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</si>
  <si>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</si>
  <si>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</si>
  <si>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</si>
  <si>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</si>
  <si>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</si>
  <si>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</si>
  <si>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</si>
  <si>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</si>
  <si>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</si>
  <si>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</si>
  <si>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</si>
  <si>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</si>
  <si>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</si>
  <si>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</si>
  <si>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</si>
  <si>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</si>
  <si>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</si>
  <si>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</si>
  <si>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</si>
  <si>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</si>
  <si>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</si>
  <si>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</si>
  <si>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</si>
  <si>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</si>
  <si>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</si>
  <si>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</si>
  <si>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</si>
  <si>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</si>
  <si>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</si>
  <si>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</si>
  <si>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</si>
  <si>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</si>
  <si>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</si>
  <si>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</si>
  <si>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</si>
  <si>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</si>
  <si>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</si>
  <si>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</si>
  <si>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</si>
  <si>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</si>
  <si>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</si>
  <si>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</si>
  <si>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</si>
  <si>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</si>
  <si>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</si>
  <si>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</si>
  <si>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</si>
  <si>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</si>
  <si>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</si>
  <si>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</si>
  <si>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</si>
  <si>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</si>
  <si>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</si>
  <si>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</si>
  <si>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</si>
  <si>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</si>
  <si>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</si>
  <si>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</si>
  <si>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</si>
  <si>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</si>
  <si>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</si>
  <si>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</si>
  <si>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</si>
  <si>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</si>
  <si>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</si>
  <si>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</si>
  <si>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</si>
  <si>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</si>
  <si>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</si>
  <si>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</si>
  <si>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</si>
  <si>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</si>
  <si>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</si>
  <si>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</si>
  <si>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</si>
  <si>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</si>
  <si>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</si>
  <si>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</si>
  <si>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</si>
  <si>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</si>
  <si>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</si>
  <si>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</si>
  <si>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</si>
  <si>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</si>
  <si>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</si>
  <si>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</si>
  <si>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</si>
  <si>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</si>
  <si>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</si>
  <si>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</si>
  <si>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</si>
  <si>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</si>
  <si>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</si>
  <si>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</si>
  <si>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</si>
  <si>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</si>
  <si>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</si>
  <si>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</si>
  <si>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</si>
  <si>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</si>
  <si>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</si>
  <si>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</si>
  <si>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</si>
  <si>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</si>
  <si>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</si>
  <si>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</si>
  <si>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</si>
  <si>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</si>
  <si>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</si>
  <si>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</si>
  <si>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</si>
  <si>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</si>
  <si>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</si>
  <si>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</si>
  <si>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</si>
  <si>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</si>
  <si>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</si>
  <si>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</si>
  <si>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</si>
  <si>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</si>
  <si>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</si>
  <si>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</si>
  <si>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</si>
  <si>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</si>
  <si>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</si>
  <si>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</si>
  <si>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</si>
  <si>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</si>
  <si>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</si>
  <si>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</si>
  <si>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</si>
  <si>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</si>
  <si>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</si>
  <si>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</si>
  <si>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</si>
  <si>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</si>
  <si>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</si>
  <si>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</si>
  <si>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</si>
  <si>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</si>
  <si>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</si>
  <si>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</si>
  <si>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</si>
  <si>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</si>
  <si>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</si>
  <si>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</si>
  <si>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</si>
  <si>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</si>
  <si>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</si>
  <si>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</si>
  <si>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</si>
  <si>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</si>
  <si>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</si>
  <si>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</si>
  <si>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</si>
  <si>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</si>
  <si>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</si>
  <si>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</si>
  <si>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</si>
  <si>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</si>
  <si>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</si>
  <si>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</si>
  <si>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</si>
  <si>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</si>
  <si>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</si>
  <si>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</si>
  <si>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</si>
  <si>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</si>
  <si>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</si>
  <si>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</si>
  <si>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</si>
  <si>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</si>
  <si>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</si>
  <si>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</si>
  <si>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</si>
  <si>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</si>
  <si>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</si>
  <si>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</si>
  <si>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</si>
  <si>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</si>
  <si>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</si>
  <si>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</si>
  <si>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</si>
  <si>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</si>
  <si>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</si>
  <si>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</si>
  <si>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</si>
  <si>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</si>
  <si>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</si>
  <si>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</si>
  <si>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</si>
  <si>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</si>
  <si>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</si>
  <si>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</si>
  <si>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</si>
  <si>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</si>
  <si>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</si>
  <si>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</si>
  <si>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</si>
  <si>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</si>
  <si>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</si>
  <si>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</si>
  <si>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</si>
  <si>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</si>
  <si>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</si>
  <si>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</si>
  <si>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</si>
  <si>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</si>
  <si>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</si>
  <si>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</si>
  <si>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</si>
  <si>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</si>
  <si>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</si>
  <si>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</si>
  <si>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</si>
  <si>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</si>
  <si>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</si>
  <si>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</si>
  <si>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</si>
  <si>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</si>
  <si>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</si>
  <si>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</si>
  <si>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</si>
  <si>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</si>
  <si>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</si>
  <si>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</si>
  <si>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</si>
  <si>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</si>
  <si>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</si>
  <si>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</si>
  <si>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</si>
  <si>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</si>
  <si>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</si>
  <si>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</si>
  <si>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</si>
  <si>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</si>
  <si>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</si>
  <si>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</si>
  <si>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</si>
  <si>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</si>
  <si>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</si>
  <si>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</si>
  <si>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</si>
  <si>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</si>
  <si>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</si>
  <si>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</si>
  <si>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</si>
  <si>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</si>
  <si>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</si>
  <si>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</si>
  <si>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</si>
  <si>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</si>
  <si>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</si>
  <si>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</si>
  <si>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</si>
  <si>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</si>
  <si>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</si>
  <si>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</si>
  <si>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</si>
  <si>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</si>
  <si>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</si>
  <si>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</si>
  <si>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</si>
  <si>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</si>
  <si>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</si>
  <si>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</si>
  <si>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</si>
  <si>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</si>
  <si>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</si>
  <si>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</si>
  <si>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</si>
  <si>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</si>
  <si>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</si>
  <si>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</si>
  <si>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</si>
  <si>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</si>
  <si>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</si>
  <si>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</si>
  <si>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</si>
  <si>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</si>
  <si>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</si>
  <si>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</si>
  <si>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</si>
  <si>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</si>
  <si>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</si>
  <si>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</si>
  <si>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</si>
  <si>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</si>
  <si>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</si>
  <si>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</si>
  <si>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</si>
  <si>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</si>
  <si>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</si>
  <si>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</si>
  <si>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</si>
  <si>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</si>
  <si>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</si>
  <si>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</si>
  <si>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</si>
  <si>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</si>
  <si>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</si>
  <si>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</si>
  <si>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</si>
  <si>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</si>
  <si>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</si>
  <si>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</si>
  <si>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</si>
  <si>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</si>
  <si>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</si>
  <si>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</si>
  <si>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</si>
  <si>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</si>
  <si>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</si>
  <si>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</si>
  <si>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</si>
  <si>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</si>
  <si>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</si>
  <si>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</si>
  <si>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</si>
  <si>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</si>
  <si>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</si>
  <si>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</si>
  <si>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</si>
  <si>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</si>
  <si>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</si>
  <si>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</si>
  <si>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</si>
  <si>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</si>
  <si>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</si>
  <si>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</si>
  <si>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</si>
  <si>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</si>
  <si>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</si>
  <si>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</si>
  <si>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</si>
  <si>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</si>
  <si>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</si>
  <si>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</si>
  <si>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</si>
  <si>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</si>
  <si>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</si>
  <si>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</si>
  <si>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</si>
  <si>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</si>
  <si>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</si>
  <si>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</si>
  <si>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</si>
  <si>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</si>
  <si>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</si>
  <si>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</si>
  <si>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</si>
  <si>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</si>
  <si>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</si>
  <si>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</si>
  <si>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</si>
  <si>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</si>
  <si>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</si>
  <si>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</si>
  <si>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</si>
  <si>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</si>
  <si>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</si>
  <si>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</si>
  <si>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</si>
  <si>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</si>
  <si>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</si>
  <si>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</si>
  <si>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</si>
  <si>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</si>
  <si>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</si>
  <si>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</si>
  <si>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</si>
  <si>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</si>
  <si>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</si>
  <si>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</si>
  <si>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</si>
  <si>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</si>
  <si>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</si>
  <si>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</si>
  <si>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</si>
  <si>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</si>
  <si>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</si>
  <si>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</si>
  <si>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</si>
  <si>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</si>
  <si>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</si>
  <si>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</si>
  <si>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</si>
  <si>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</si>
  <si>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</si>
  <si>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</si>
  <si>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</si>
  <si>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</si>
  <si>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</si>
  <si>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</si>
  <si>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</si>
  <si>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</si>
  <si>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</si>
  <si>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</si>
  <si>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</si>
  <si>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</si>
  <si>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</si>
  <si>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</si>
  <si>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</si>
  <si>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</si>
  <si>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</si>
  <si>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</si>
  <si>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</si>
  <si>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</si>
  <si>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</si>
  <si>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</si>
  <si>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</si>
  <si>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</si>
  <si>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</si>
  <si>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</si>
  <si>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</si>
  <si>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</si>
  <si>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</si>
  <si>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</si>
  <si>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</si>
  <si>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</si>
  <si>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</si>
  <si>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</si>
  <si>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</si>
  <si>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</si>
  <si>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</si>
  <si>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</si>
  <si>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</si>
  <si>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</si>
  <si>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</si>
  <si>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</si>
  <si>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</si>
  <si>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</si>
  <si>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</si>
  <si>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</si>
  <si>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</si>
  <si>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</si>
  <si>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</si>
  <si>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</si>
  <si>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</si>
  <si>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</si>
  <si>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</si>
  <si>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</si>
  <si>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</si>
  <si>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</si>
  <si>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</si>
  <si>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</si>
  <si>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</si>
  <si>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</si>
  <si>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</si>
  <si>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</si>
  <si>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</si>
  <si>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</si>
  <si>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</si>
  <si>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</si>
  <si>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</si>
  <si>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</si>
  <si>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</si>
  <si>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</si>
  <si>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</si>
  <si>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</si>
  <si>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</si>
  <si>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</si>
  <si>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</si>
  <si>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</si>
  <si>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</si>
  <si>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</si>
  <si>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</si>
  <si>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</si>
  <si>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</si>
  <si>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</si>
  <si>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</si>
  <si>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</si>
  <si>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</si>
  <si>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</si>
  <si>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</si>
  <si>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</si>
  <si>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</si>
  <si>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</si>
  <si>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</si>
  <si>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</si>
  <si>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</si>
  <si>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</si>
  <si>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</si>
  <si>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</si>
  <si>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</si>
  <si>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</si>
  <si>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</si>
  <si>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</si>
  <si>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</si>
  <si>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</si>
  <si>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</si>
  <si>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</si>
  <si>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</si>
  <si>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</si>
  <si>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</si>
  <si>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</si>
  <si>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</si>
  <si>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</si>
  <si>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</si>
  <si>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</si>
  <si>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</si>
  <si>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</si>
  <si>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</si>
  <si>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</si>
  <si>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</si>
  <si>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</si>
  <si>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</si>
  <si>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</si>
  <si>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</si>
  <si>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</si>
  <si>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</si>
  <si>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</si>
  <si>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</si>
  <si>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</si>
  <si>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</si>
  <si>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</si>
  <si>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</si>
  <si>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</si>
  <si>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</si>
  <si>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</si>
  <si>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</si>
  <si>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</si>
  <si>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</si>
  <si>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</si>
  <si>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</si>
  <si>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</si>
  <si>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</si>
  <si>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</si>
  <si>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</si>
  <si>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</si>
  <si>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</si>
  <si>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</si>
  <si>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</si>
  <si>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</si>
  <si>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</si>
  <si>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</si>
  <si>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</si>
  <si>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</si>
  <si>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</si>
  <si>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</si>
  <si>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</si>
  <si>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</si>
  <si>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</si>
  <si>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</si>
  <si>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</si>
  <si>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</si>
  <si>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</si>
  <si>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</si>
  <si>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</si>
  <si>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</si>
  <si>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</si>
  <si>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</si>
  <si>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</si>
  <si>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</si>
  <si>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</si>
  <si>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</si>
  <si>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</si>
  <si>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</si>
  <si>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</si>
  <si>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</si>
  <si>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</si>
  <si>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</si>
  <si>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</si>
  <si>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</si>
  <si>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</si>
  <si>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</si>
  <si>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</si>
  <si>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</si>
  <si>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</si>
  <si>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</si>
  <si>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</si>
  <si>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</si>
  <si>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</si>
  <si>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</si>
  <si>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</si>
  <si>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</si>
  <si>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</si>
  <si>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</si>
  <si>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</si>
  <si>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</si>
  <si>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</si>
  <si>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</si>
  <si>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</si>
  <si>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</si>
  <si>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</si>
  <si>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</si>
  <si>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</si>
  <si>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</si>
  <si>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</si>
  <si>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</si>
  <si>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</si>
  <si>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</si>
  <si>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</si>
  <si>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</si>
  <si>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</si>
  <si>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</si>
  <si>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</si>
  <si>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</si>
  <si>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</si>
  <si>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</si>
  <si>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</si>
  <si>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</si>
  <si>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</si>
  <si>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</si>
  <si>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</si>
  <si>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</si>
  <si>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</si>
  <si>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</si>
  <si>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</si>
  <si>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</si>
  <si>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</si>
  <si>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</si>
  <si>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</si>
  <si>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</si>
  <si>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</si>
  <si>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</si>
  <si>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</si>
  <si>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</si>
  <si>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</si>
  <si>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</si>
  <si>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</si>
  <si>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</si>
  <si>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</si>
  <si>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</si>
  <si>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</si>
  <si>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</si>
  <si>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</si>
  <si>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</si>
  <si>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</si>
  <si>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</si>
  <si>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</si>
  <si>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</si>
  <si>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</si>
  <si>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</si>
  <si>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</si>
  <si>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</si>
  <si>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</si>
  <si>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</si>
  <si>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</si>
  <si>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</si>
  <si>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</si>
  <si>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</si>
  <si>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</si>
  <si>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</si>
  <si>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</si>
  <si>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</si>
  <si>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</si>
  <si>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</si>
  <si>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</si>
  <si>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</si>
  <si>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</si>
  <si>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</si>
  <si>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</si>
  <si>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</si>
  <si>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</si>
  <si>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</si>
  <si>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</si>
  <si>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</si>
  <si>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</si>
  <si>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</si>
  <si>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</si>
  <si>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</si>
  <si>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</si>
  <si>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</si>
  <si>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</si>
  <si>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</si>
  <si>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</si>
  <si>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</si>
  <si>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</si>
  <si>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</si>
  <si>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</si>
  <si>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</si>
  <si>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</si>
  <si>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</si>
  <si>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</si>
  <si>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</si>
  <si>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</si>
  <si>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</si>
  <si>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</si>
  <si>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</si>
  <si>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</si>
  <si>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</si>
  <si>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</si>
  <si>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</si>
  <si>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</si>
  <si>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</si>
  <si>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</si>
  <si>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</si>
  <si>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</si>
  <si>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</si>
  <si>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</si>
  <si>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</si>
  <si>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</si>
  <si>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</si>
  <si>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</si>
  <si>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</si>
  <si>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</si>
  <si>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</si>
  <si>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</si>
  <si>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</si>
  <si>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</si>
  <si>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</si>
  <si>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</si>
  <si>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</si>
  <si>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</si>
  <si>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</si>
  <si>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</si>
  <si>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</si>
  <si>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</si>
  <si>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</si>
  <si>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</si>
  <si>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</si>
  <si>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</si>
  <si>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</si>
  <si>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</si>
  <si>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</si>
  <si>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</si>
  <si>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</si>
  <si>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</si>
  <si>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</si>
  <si>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</si>
  <si>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</si>
  <si>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</si>
  <si>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</si>
  <si>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</si>
  <si>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</si>
  <si>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</si>
  <si>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</si>
  <si>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</si>
  <si>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</si>
  <si>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</si>
  <si>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</si>
  <si>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</si>
  <si>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</si>
  <si>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</si>
  <si>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</si>
  <si>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</si>
  <si>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</si>
  <si>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</si>
  <si>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</si>
  <si>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</si>
  <si>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</si>
  <si>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</si>
  <si>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</si>
  <si>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</si>
  <si>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</si>
  <si>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</si>
  <si>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</si>
  <si>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</si>
  <si>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</si>
  <si>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</si>
  <si>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</si>
  <si>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</si>
  <si>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</si>
  <si>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</si>
  <si>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</si>
  <si>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</si>
  <si>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</si>
  <si>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</si>
  <si>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</si>
  <si>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</si>
  <si>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</si>
  <si>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</si>
  <si>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</si>
  <si>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</si>
  <si>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</si>
  <si>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</si>
  <si>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</si>
  <si>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</si>
  <si>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</si>
  <si>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</si>
  <si>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</si>
  <si>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</si>
  <si>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</si>
  <si>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</si>
  <si>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</si>
  <si>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</si>
  <si>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</si>
  <si>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</si>
  <si>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</si>
  <si>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</si>
  <si>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</si>
  <si>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</si>
  <si>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</si>
  <si>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</si>
  <si>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</si>
  <si>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</si>
  <si>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</si>
  <si>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</si>
  <si>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</si>
  <si>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</si>
  <si>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</si>
  <si>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</si>
  <si>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</si>
  <si>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</si>
  <si>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</si>
  <si>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</si>
  <si>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</si>
  <si>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</si>
  <si>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</si>
  <si>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</si>
  <si>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</si>
  <si>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</si>
  <si>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</si>
  <si>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</si>
  <si>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</si>
  <si>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</si>
  <si>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</si>
  <si>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</si>
  <si>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</si>
  <si>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</si>
  <si>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</si>
  <si>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</si>
  <si>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</si>
  <si>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</si>
  <si>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</si>
  <si>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</si>
  <si>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</si>
  <si>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</si>
  <si>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</si>
  <si>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</si>
  <si>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</si>
  <si>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</si>
  <si>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</si>
  <si>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</si>
  <si>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</si>
  <si>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</si>
  <si>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</si>
  <si>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</si>
  <si>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</si>
  <si>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</si>
  <si>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</si>
  <si>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</si>
  <si>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</si>
  <si>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</si>
  <si>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</si>
  <si>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</si>
  <si>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</si>
  <si>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</si>
  <si>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</si>
  <si>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</si>
  <si>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</si>
  <si>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</si>
  <si>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</si>
  <si>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</si>
  <si>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</si>
  <si>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</si>
  <si>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</si>
  <si>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</si>
  <si>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</si>
  <si>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</si>
  <si>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</si>
  <si>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</si>
  <si>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</si>
  <si>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</si>
  <si>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</si>
  <si>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</si>
  <si>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</si>
  <si>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</si>
  <si>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</si>
  <si>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</si>
  <si>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</si>
  <si>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</si>
  <si>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</si>
  <si>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</si>
  <si>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</si>
  <si>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</si>
  <si>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</si>
  <si>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</si>
  <si>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</si>
  <si>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</si>
  <si>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</si>
  <si>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</si>
  <si>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</si>
  <si>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</si>
  <si>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</si>
  <si>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</si>
  <si>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</si>
  <si>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</si>
  <si>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</si>
  <si>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</si>
  <si>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</si>
  <si>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</si>
  <si>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</si>
  <si>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</si>
  <si>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</si>
  <si>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</si>
  <si>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</si>
  <si>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</si>
  <si>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</si>
  <si>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</si>
  <si>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</si>
  <si>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</si>
  <si>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</si>
  <si>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</si>
  <si>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</si>
  <si>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</si>
  <si>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</si>
  <si>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</si>
  <si>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</si>
  <si>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</si>
  <si>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</si>
  <si>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</si>
  <si>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</si>
  <si>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</si>
  <si>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</si>
  <si>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</si>
  <si>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</si>
  <si>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</si>
  <si>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</si>
  <si>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</si>
  <si>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</si>
  <si>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</si>
  <si>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</si>
  <si>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</si>
  <si>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</si>
  <si>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</si>
  <si>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</si>
  <si>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</si>
  <si>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</si>
  <si>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</si>
  <si>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</si>
  <si>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</si>
  <si>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</si>
  <si>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</si>
  <si>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</si>
  <si>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</si>
  <si>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</si>
  <si>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</si>
  <si>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</si>
  <si>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</si>
  <si>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</si>
  <si>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</si>
  <si>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</si>
  <si>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</si>
  <si>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</si>
  <si>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</si>
  <si>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</si>
  <si>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</si>
  <si>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</si>
  <si>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</si>
  <si>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</si>
  <si>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</si>
  <si>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</si>
  <si>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</si>
  <si>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</si>
  <si>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</si>
  <si>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</si>
  <si>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</si>
  <si>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</si>
  <si>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</si>
  <si>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</si>
  <si>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</si>
  <si>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</si>
  <si>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</si>
  <si>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</si>
  <si>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</si>
  <si>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</si>
  <si>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</si>
  <si>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</si>
  <si>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</si>
  <si>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</si>
  <si>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</si>
  <si>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</si>
  <si>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</si>
  <si>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</si>
  <si>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</si>
  <si>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</si>
  <si>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</si>
  <si>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</si>
  <si>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</si>
  <si>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</si>
  <si>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</si>
  <si>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</si>
  <si>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</si>
  <si>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</si>
  <si>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</si>
  <si>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</si>
  <si>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</si>
  <si>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</si>
  <si>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</si>
  <si>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</si>
  <si>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</si>
  <si>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</si>
  <si>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</si>
  <si>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</si>
  <si>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</si>
  <si>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</si>
  <si>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</si>
  <si>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</si>
  <si>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</si>
  <si>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</si>
  <si>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</si>
  <si>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</si>
  <si>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</si>
  <si>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</si>
  <si>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</si>
  <si>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</si>
  <si>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</si>
  <si>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</si>
  <si>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</si>
  <si>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</si>
  <si>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</si>
  <si>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</si>
  <si>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</si>
  <si>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</si>
  <si>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</si>
  <si>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</si>
  <si>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</si>
  <si>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</si>
  <si>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</si>
  <si>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</si>
  <si>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</si>
  <si>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</si>
  <si>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</si>
  <si>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</si>
  <si>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</si>
  <si>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</si>
  <si>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</si>
  <si>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</si>
  <si>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</si>
  <si>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</si>
  <si>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</si>
  <si>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</si>
  <si>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</si>
  <si>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</si>
  <si>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</si>
  <si>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</si>
  <si>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</si>
  <si>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</si>
  <si>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</si>
  <si>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</si>
  <si>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</si>
  <si>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</si>
  <si>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</si>
  <si>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</si>
  <si>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</si>
  <si>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</si>
  <si>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</si>
  <si>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</si>
  <si>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</si>
  <si>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</si>
  <si>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</si>
  <si>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</si>
  <si>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</si>
  <si>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</si>
  <si>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</si>
  <si>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</si>
  <si>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</si>
  <si>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</si>
  <si>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</si>
  <si>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</si>
  <si>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</si>
  <si>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</si>
  <si>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</si>
  <si>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</si>
  <si>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</si>
  <si>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</si>
  <si>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</si>
  <si>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</si>
  <si>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</si>
  <si>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</si>
  <si>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</si>
  <si>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</si>
  <si>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</si>
  <si>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</si>
  <si>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</si>
  <si>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</si>
  <si>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</si>
  <si>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</si>
  <si>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</si>
  <si>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</si>
  <si>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</si>
  <si>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</si>
  <si>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</si>
  <si>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</si>
  <si>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</si>
  <si>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</si>
  <si>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</si>
  <si>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</si>
  <si>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</si>
  <si>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</si>
  <si>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</si>
  <si>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</si>
  <si>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</si>
  <si>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</si>
  <si>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</si>
  <si>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</si>
  <si>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</si>
  <si>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</si>
  <si>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</si>
  <si>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</si>
  <si>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</si>
  <si>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</si>
  <si>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</si>
  <si>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</si>
  <si>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</si>
  <si>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</si>
  <si>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</si>
  <si>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</si>
  <si>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</si>
  <si>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</si>
  <si>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</si>
  <si>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</si>
  <si>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</si>
  <si>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</si>
  <si>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</si>
  <si>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</si>
  <si>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</si>
  <si>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</si>
  <si>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</si>
  <si>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</si>
  <si>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</si>
  <si>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</si>
  <si>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</si>
  <si>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</si>
  <si>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</si>
  <si>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</si>
  <si>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</si>
  <si>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</si>
  <si>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</si>
  <si>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</si>
  <si>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</si>
  <si>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</si>
  <si>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</si>
  <si>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</si>
  <si>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</si>
  <si>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</si>
  <si>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</si>
  <si>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</si>
  <si>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</si>
  <si>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</si>
  <si>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</si>
  <si>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</si>
  <si>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</si>
  <si>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</si>
  <si>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</si>
  <si>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</si>
  <si>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</si>
  <si>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</si>
  <si>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</si>
  <si>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</si>
  <si>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</si>
  <si>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</si>
  <si>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</si>
  <si>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</si>
  <si>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</si>
  <si>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</si>
  <si>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</si>
  <si>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</si>
  <si>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</si>
  <si>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</si>
  <si>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</si>
  <si>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</si>
  <si>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</si>
  <si>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</si>
  <si>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</si>
  <si>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</si>
  <si>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</si>
  <si>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</si>
  <si>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</si>
  <si>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</si>
  <si>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</si>
  <si>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</si>
  <si>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</si>
  <si>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</si>
  <si>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</si>
  <si>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</si>
  <si>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</si>
  <si>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</si>
  <si>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</si>
  <si>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</si>
  <si>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</si>
  <si>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</si>
  <si>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</si>
  <si>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</si>
  <si>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</si>
  <si>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</si>
  <si>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</si>
  <si>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</si>
  <si>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</si>
  <si>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</si>
  <si>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</si>
  <si>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</si>
  <si>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</si>
  <si>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</si>
  <si>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</si>
  <si>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</si>
  <si>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</si>
  <si>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</si>
  <si>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</si>
  <si>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</si>
  <si>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</si>
  <si>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</si>
  <si>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</si>
  <si>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</si>
  <si>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</si>
  <si>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</si>
  <si>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</si>
  <si>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</si>
  <si>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</si>
  <si>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</si>
  <si>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</si>
  <si>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</si>
  <si>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</si>
  <si>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</si>
  <si>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</si>
  <si>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</si>
  <si>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</si>
  <si>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</si>
  <si>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</si>
  <si>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</si>
  <si>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</si>
  <si>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</si>
  <si>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</si>
  <si>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</si>
  <si>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</si>
  <si>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</si>
  <si>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</si>
  <si>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</si>
  <si>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</si>
  <si>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</si>
  <si>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</si>
  <si>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</si>
  <si>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</si>
  <si>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</si>
  <si>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</si>
  <si>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</si>
  <si>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</si>
  <si>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</si>
  <si>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</si>
  <si>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</si>
  <si>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</si>
  <si>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</si>
  <si>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</si>
  <si>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</si>
  <si>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</si>
  <si>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</si>
  <si>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</si>
  <si>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</si>
  <si>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</si>
  <si>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</si>
  <si>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</si>
  <si>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</si>
  <si>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</si>
  <si>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</si>
  <si>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</si>
  <si>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</si>
  <si>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</si>
  <si>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</si>
  <si>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</si>
  <si>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</si>
  <si>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</si>
  <si>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</si>
  <si>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</si>
  <si>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</si>
  <si>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</si>
  <si>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</si>
  <si>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</si>
  <si>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</si>
  <si>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</si>
  <si>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</si>
  <si>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</si>
  <si>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</si>
  <si>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</si>
  <si>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</si>
  <si>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</si>
  <si>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</si>
  <si>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</si>
  <si>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</si>
  <si>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</si>
  <si>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</si>
  <si>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</si>
  <si>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</si>
  <si>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</si>
  <si>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</si>
  <si>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</si>
  <si>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</si>
  <si>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</si>
  <si>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</si>
  <si>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</si>
  <si>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</si>
  <si>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</si>
  <si>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</si>
  <si>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</si>
  <si>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</si>
  <si>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</si>
  <si>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</si>
  <si>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</si>
  <si>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</si>
  <si>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</si>
  <si>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</si>
  <si>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</si>
  <si>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</si>
  <si>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</si>
  <si>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</si>
  <si>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</si>
  <si>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</si>
  <si>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</si>
  <si>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</si>
  <si>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</si>
  <si>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</si>
  <si>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</si>
  <si>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</si>
  <si>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</si>
  <si>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</si>
  <si>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</si>
  <si>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</si>
  <si>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</si>
  <si>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</si>
  <si>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</si>
  <si>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</si>
  <si>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</si>
  <si>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</si>
  <si>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</si>
  <si>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</si>
  <si>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</si>
  <si>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</si>
  <si>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</si>
  <si>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</si>
  <si>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</si>
  <si>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</si>
  <si>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</si>
  <si>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</si>
  <si>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</si>
  <si>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</si>
  <si>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</si>
  <si>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</si>
  <si>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</si>
  <si>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</si>
  <si>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</si>
  <si>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</si>
  <si>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</si>
  <si>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</si>
  <si>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</si>
  <si>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</si>
  <si>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</si>
  <si>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</si>
  <si>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</si>
  <si>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</si>
  <si>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</si>
  <si>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</si>
  <si>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</si>
  <si>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</si>
  <si>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</si>
  <si>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</si>
  <si>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</si>
  <si>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</si>
  <si>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</si>
  <si>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</si>
  <si>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</si>
  <si>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</si>
  <si>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</si>
  <si>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</si>
  <si>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</si>
  <si>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</si>
  <si>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</si>
  <si>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</si>
  <si>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</si>
  <si>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</si>
  <si>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</si>
  <si>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</si>
  <si>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</si>
  <si>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</si>
  <si>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</si>
  <si>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</si>
  <si>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</si>
  <si>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</si>
  <si>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</si>
  <si>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</si>
  <si>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</si>
  <si>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</si>
  <si>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</si>
  <si>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</si>
  <si>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</si>
  <si>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</si>
  <si>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</si>
  <si>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</si>
  <si>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</si>
  <si>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</si>
  <si>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</si>
  <si>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</si>
  <si>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</si>
  <si>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</si>
  <si>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</si>
  <si>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</si>
  <si>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</si>
  <si>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</si>
  <si>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</si>
  <si>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</si>
  <si>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</si>
  <si>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</si>
  <si>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</si>
  <si>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</si>
  <si>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</si>
  <si>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</si>
  <si>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</si>
  <si>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</si>
  <si>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</si>
  <si>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</si>
  <si>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</si>
  <si>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</si>
  <si>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</si>
  <si>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</si>
  <si>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</si>
  <si>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</si>
  <si>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</si>
  <si>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</si>
  <si>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</si>
  <si>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</si>
  <si>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</si>
  <si>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</si>
  <si>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</si>
  <si>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</si>
  <si>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</si>
  <si>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</si>
  <si>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</si>
  <si>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</si>
  <si>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</si>
  <si>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</si>
  <si>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</si>
  <si>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</si>
  <si>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</si>
  <si>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</si>
  <si>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</si>
  <si>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</si>
  <si>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</si>
  <si>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</si>
  <si>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</si>
  <si>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</si>
  <si>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</si>
  <si>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</si>
  <si>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</si>
  <si>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</si>
  <si>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</si>
  <si>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</si>
  <si>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</si>
  <si>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</si>
  <si>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</si>
  <si>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</si>
  <si>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</si>
  <si>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</si>
  <si>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</si>
  <si>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</si>
  <si>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</si>
  <si>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</si>
  <si>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</si>
  <si>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</si>
  <si>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</si>
  <si>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</si>
  <si>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</si>
  <si>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</si>
  <si>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</si>
  <si>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</si>
  <si>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</si>
  <si>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</si>
  <si>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</si>
  <si>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</si>
  <si>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</si>
  <si>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</si>
  <si>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</si>
  <si>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</si>
  <si>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</si>
  <si>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</si>
  <si>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</si>
  <si>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</si>
  <si>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</si>
  <si>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</si>
  <si>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</si>
  <si>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</si>
  <si>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</si>
  <si>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</si>
  <si>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</si>
  <si>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</si>
  <si>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</si>
  <si>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</si>
  <si>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</si>
  <si>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</si>
  <si>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</si>
  <si>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</si>
  <si>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</si>
  <si>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</si>
  <si>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</si>
  <si>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</si>
  <si>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</si>
  <si>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</si>
  <si>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</si>
  <si>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</si>
  <si>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</si>
  <si>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</si>
  <si>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</si>
  <si>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</si>
  <si>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</si>
  <si>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</si>
  <si>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</si>
  <si>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</si>
  <si>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</si>
  <si>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</si>
  <si>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</si>
  <si>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</si>
  <si>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</si>
  <si>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</si>
  <si>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</si>
  <si>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</si>
  <si>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</si>
  <si>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</si>
  <si>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</si>
  <si>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</si>
  <si>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</si>
  <si>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</si>
  <si>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</si>
  <si>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</si>
  <si>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</si>
  <si>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</si>
  <si>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</si>
  <si>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</si>
  <si>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</si>
  <si>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</si>
  <si>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</si>
  <si>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</si>
  <si>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</si>
  <si>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</si>
  <si>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</si>
  <si>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</si>
  <si>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</si>
  <si>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</si>
  <si>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</si>
  <si>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</si>
  <si>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</si>
  <si>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</si>
  <si>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</si>
  <si>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</si>
  <si>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</si>
  <si>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</si>
  <si>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</si>
  <si>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</si>
  <si>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</si>
  <si>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</si>
  <si>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</si>
  <si>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</si>
  <si>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</si>
  <si>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</si>
  <si>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</si>
  <si>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</si>
  <si>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</si>
  <si>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</si>
  <si>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</si>
  <si>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</si>
  <si>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</si>
  <si>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</si>
  <si>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</si>
  <si>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</si>
  <si>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</si>
  <si>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</si>
  <si>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</si>
  <si>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</si>
  <si>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</si>
  <si>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</si>
  <si>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</si>
  <si>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</si>
  <si>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</si>
  <si>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</si>
  <si>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</si>
  <si>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</si>
  <si>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</si>
  <si>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</si>
  <si>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</si>
  <si>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</si>
  <si>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</si>
  <si>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</si>
  <si>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</si>
  <si>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</si>
  <si>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</si>
  <si>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</si>
  <si>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</si>
  <si>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</si>
  <si>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</si>
  <si>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</si>
  <si>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</si>
  <si>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</si>
  <si>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</si>
  <si>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</si>
  <si>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</si>
  <si>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</si>
  <si>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</si>
  <si>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</si>
  <si>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</si>
  <si>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</si>
  <si>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</si>
  <si>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</si>
  <si>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</si>
  <si>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</si>
  <si>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</si>
  <si>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</si>
  <si>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</si>
  <si>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</si>
  <si>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</si>
  <si>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</si>
  <si>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</si>
  <si>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</si>
  <si>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</si>
  <si>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</si>
  <si>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</si>
  <si>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</si>
  <si>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</si>
  <si>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</si>
  <si>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</si>
  <si>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</si>
  <si>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</si>
  <si>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</si>
  <si>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</si>
  <si>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</si>
  <si>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</si>
  <si>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</si>
  <si>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</si>
  <si>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</si>
  <si>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</si>
  <si>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</si>
  <si>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</si>
  <si>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</si>
  <si>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</si>
  <si>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</si>
  <si>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</si>
  <si>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</si>
  <si>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</si>
  <si>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</si>
  <si>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</si>
  <si>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</si>
  <si>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</si>
  <si>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</si>
  <si>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</si>
  <si>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</si>
  <si>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</si>
  <si>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</si>
  <si>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</si>
  <si>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</si>
  <si>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</si>
  <si>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</si>
  <si>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</si>
  <si>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</si>
  <si>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</si>
  <si>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</si>
  <si>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</si>
  <si>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</si>
  <si>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</si>
  <si>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</si>
  <si>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</si>
  <si>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</si>
  <si>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</si>
  <si>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</si>
  <si>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</si>
  <si>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</si>
  <si>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</si>
  <si>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</si>
  <si>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</si>
  <si>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</si>
  <si>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</si>
  <si>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</si>
  <si>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</si>
  <si>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</si>
  <si>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</si>
  <si>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</si>
  <si>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</si>
  <si>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</si>
  <si>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</si>
  <si>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</si>
  <si>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</si>
  <si>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</si>
  <si>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</si>
  <si>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</si>
  <si>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</si>
  <si>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</si>
  <si>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</si>
  <si>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</si>
  <si>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</si>
  <si>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</si>
  <si>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</si>
  <si>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</si>
  <si>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</si>
  <si>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</si>
  <si>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</si>
  <si>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</si>
  <si>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</si>
  <si>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</si>
  <si>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</si>
  <si>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</si>
  <si>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</si>
  <si>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</si>
  <si>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</si>
  <si>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</si>
  <si>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</si>
  <si>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</si>
  <si>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</si>
  <si>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</si>
  <si>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</si>
  <si>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</si>
  <si>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</si>
  <si>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</si>
  <si>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</si>
  <si>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</si>
  <si>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</si>
  <si>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</si>
  <si>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</si>
  <si>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</si>
  <si>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</si>
  <si>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</si>
  <si>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</si>
  <si>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</si>
  <si>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</si>
  <si>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</si>
  <si>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</si>
  <si>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</si>
  <si>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</si>
  <si>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</si>
  <si>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</si>
  <si>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</si>
  <si>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</si>
  <si>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</si>
  <si>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</si>
  <si>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</si>
  <si>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</si>
  <si>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</si>
  <si>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</si>
  <si>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</si>
  <si>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</si>
  <si>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</si>
  <si>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</si>
  <si>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</si>
  <si>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</si>
  <si>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</si>
  <si>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</si>
  <si>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</si>
  <si>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</si>
  <si>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</si>
  <si>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</si>
  <si>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</si>
  <si>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</si>
  <si>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</si>
  <si>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</si>
  <si>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</si>
  <si>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</si>
  <si>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</si>
  <si>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</si>
  <si>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</si>
  <si>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</si>
  <si>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</si>
  <si>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</si>
  <si>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</si>
  <si>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</si>
  <si>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</si>
  <si>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</si>
  <si>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</si>
  <si>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</si>
  <si>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</si>
  <si>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</si>
  <si>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</si>
  <si>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</si>
  <si>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</si>
  <si>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</si>
  <si>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</si>
  <si>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</si>
  <si>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</si>
  <si>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</si>
  <si>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</si>
  <si>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</si>
  <si>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</si>
  <si>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</si>
  <si>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</si>
  <si>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</si>
  <si>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</si>
  <si>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</si>
  <si>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</si>
  <si>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</si>
  <si>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</si>
  <si>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</si>
  <si>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</si>
  <si>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</si>
  <si>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</si>
  <si>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</si>
  <si>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</si>
  <si>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</si>
  <si>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</si>
  <si>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</si>
  <si>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</si>
  <si>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</si>
  <si>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</si>
  <si>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</si>
  <si>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</si>
  <si>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</si>
  <si>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</si>
  <si>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</si>
  <si>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</si>
  <si>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</si>
  <si>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</si>
  <si>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</si>
  <si>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</si>
  <si>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</si>
  <si>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</si>
  <si>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</si>
  <si>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</si>
  <si>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</si>
  <si>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</si>
  <si>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</si>
  <si>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</si>
  <si>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</si>
  <si>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</si>
  <si>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</si>
  <si>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</si>
  <si>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</si>
  <si>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</si>
  <si>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</si>
  <si>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</si>
  <si>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</si>
  <si>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</si>
  <si>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</si>
  <si>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</si>
  <si>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</si>
  <si>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</si>
  <si>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</si>
  <si>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</si>
  <si>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</si>
  <si>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</si>
  <si>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</si>
  <si>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</si>
  <si>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</si>
  <si>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</si>
  <si>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</si>
  <si>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</si>
  <si>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</si>
  <si>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</si>
  <si>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</si>
  <si>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</si>
  <si>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</si>
  <si>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</si>
  <si>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</si>
  <si>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</si>
  <si>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</si>
  <si>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</si>
  <si>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</si>
  <si>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</si>
  <si>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</si>
  <si>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</si>
  <si>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</si>
  <si>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</si>
  <si>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</si>
  <si>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</si>
  <si>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</si>
  <si>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</si>
  <si>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</si>
  <si>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</si>
  <si>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</si>
  <si>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</si>
  <si>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</si>
  <si>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</si>
  <si>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</si>
  <si>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</si>
  <si>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</si>
  <si>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</si>
  <si>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</si>
  <si>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</si>
  <si>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</si>
  <si>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</si>
  <si>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</si>
  <si>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</si>
  <si>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</si>
  <si>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</si>
  <si>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</si>
  <si>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</si>
  <si>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</si>
  <si>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</si>
  <si>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</si>
  <si>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</si>
  <si>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</si>
  <si>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</si>
  <si>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</si>
  <si>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</si>
  <si>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</si>
  <si>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</si>
  <si>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</si>
  <si>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</si>
  <si>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</si>
  <si>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</si>
  <si>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</si>
  <si>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</si>
  <si>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</si>
  <si>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</si>
  <si>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</si>
  <si>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</si>
  <si>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</si>
  <si>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</si>
  <si>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</si>
  <si>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</si>
  <si>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</si>
  <si>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</si>
  <si>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</si>
  <si>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</si>
  <si>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</si>
  <si>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</si>
  <si>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</si>
  <si>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</si>
  <si>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</si>
  <si>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</si>
  <si>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</si>
  <si>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</si>
  <si>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</si>
  <si>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</si>
  <si>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</si>
  <si>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</si>
  <si>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</si>
  <si>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</si>
  <si>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</si>
  <si>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</si>
  <si>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</si>
  <si>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</si>
  <si>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</si>
  <si>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</si>
  <si>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</si>
  <si>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</si>
  <si>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</si>
  <si>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</si>
  <si>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</si>
  <si>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</si>
  <si>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</si>
  <si>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</si>
  <si>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</si>
  <si>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</si>
  <si>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</si>
  <si>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</si>
  <si>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</si>
  <si>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</si>
  <si>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</si>
  <si>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</si>
  <si>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</si>
  <si>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</si>
  <si>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</si>
  <si>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</si>
  <si>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</si>
  <si>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</si>
  <si>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</si>
  <si>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</si>
  <si>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</si>
  <si>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</si>
  <si>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</si>
  <si>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</si>
  <si>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</si>
  <si>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</si>
  <si>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</si>
  <si>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</si>
  <si>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</si>
  <si>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</si>
  <si>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</si>
  <si>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</si>
  <si>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</si>
  <si>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</si>
  <si>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</si>
  <si>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</si>
  <si>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</si>
  <si>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</si>
  <si>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</si>
  <si>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</si>
  <si>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</si>
  <si>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</si>
  <si>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</si>
  <si>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</si>
  <si>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</si>
  <si>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</si>
  <si>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</si>
  <si>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</si>
  <si>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</si>
  <si>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</si>
  <si>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</si>
  <si>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</si>
  <si>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</si>
  <si>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</si>
  <si>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</si>
  <si>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</si>
  <si>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</si>
  <si>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</si>
  <si>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</si>
  <si>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</si>
  <si>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</si>
  <si>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</si>
  <si>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</si>
  <si>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</si>
  <si>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</si>
  <si>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</si>
  <si>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</si>
  <si>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</si>
  <si>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</si>
  <si>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</si>
  <si>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</si>
  <si>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</si>
  <si>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</si>
  <si>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</si>
  <si>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</si>
  <si>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</si>
  <si>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</si>
  <si>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</si>
  <si>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</si>
  <si>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</si>
  <si>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</si>
  <si>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</si>
  <si>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</si>
  <si>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</si>
  <si>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</si>
  <si>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</si>
  <si>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</si>
  <si>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</si>
  <si>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</si>
  <si>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</si>
  <si>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</si>
  <si>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</si>
  <si>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</si>
  <si>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</si>
  <si>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</si>
  <si>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</si>
  <si>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</si>
  <si>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</si>
  <si>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</si>
  <si>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</si>
  <si>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</si>
  <si>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</si>
  <si>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</si>
  <si>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</si>
  <si>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</si>
  <si>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</si>
  <si>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</si>
  <si>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</si>
  <si>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</si>
  <si>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</si>
  <si>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</si>
  <si>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</si>
  <si>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</si>
  <si>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</si>
  <si>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</si>
  <si>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</si>
  <si>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</si>
  <si>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</si>
  <si>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</si>
  <si>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</si>
  <si>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</si>
  <si>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</si>
  <si>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</si>
  <si>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</si>
  <si>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</si>
  <si>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</si>
  <si>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</si>
  <si>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</si>
  <si>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</si>
  <si>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</si>
  <si>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</si>
  <si>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</si>
  <si>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</si>
  <si>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</si>
  <si>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</si>
  <si>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</si>
  <si>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</si>
  <si>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</si>
  <si>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</si>
  <si>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</si>
  <si>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</si>
  <si>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</si>
  <si>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</si>
  <si>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</si>
  <si>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</si>
  <si>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</si>
  <si>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</si>
  <si>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</si>
  <si>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</si>
  <si>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</si>
  <si>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</si>
  <si>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</si>
  <si>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</si>
  <si>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</si>
  <si>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</si>
  <si>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</si>
  <si>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</si>
  <si>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</si>
  <si>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</si>
  <si>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</si>
  <si>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</si>
  <si>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</si>
  <si>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</si>
  <si>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</si>
  <si>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</si>
  <si>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</si>
  <si>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</si>
  <si>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</si>
  <si>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</si>
  <si>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</si>
  <si>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</si>
  <si>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</si>
  <si>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</si>
  <si>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</si>
  <si>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</si>
  <si>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</si>
  <si>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</si>
  <si>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</si>
  <si>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</si>
  <si>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</si>
  <si>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</si>
  <si>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</si>
  <si>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</si>
  <si>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</si>
  <si>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</si>
  <si>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</si>
  <si>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</si>
  <si>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</si>
  <si>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</si>
  <si>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</si>
  <si>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</si>
  <si>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</si>
  <si>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</si>
  <si>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</si>
  <si>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</si>
  <si>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</si>
  <si>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</si>
  <si>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</si>
  <si>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</si>
  <si>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</si>
  <si>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</si>
  <si>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</si>
  <si>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</si>
  <si>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</si>
  <si>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</si>
  <si>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</si>
  <si>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</si>
  <si>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</si>
  <si>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</si>
  <si>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</si>
  <si>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</si>
  <si>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</si>
  <si>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</si>
  <si>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</si>
  <si>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</si>
  <si>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</si>
  <si>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</si>
  <si>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</si>
  <si>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</si>
  <si>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</si>
  <si>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</si>
  <si>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</si>
  <si>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</si>
  <si>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</si>
  <si>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</si>
  <si>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</si>
  <si>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</si>
  <si>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</si>
  <si>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</si>
  <si>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</si>
  <si>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</si>
  <si>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</si>
  <si>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</si>
  <si>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</si>
  <si>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</si>
  <si>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</si>
  <si>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</si>
  <si>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</si>
  <si>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</si>
  <si>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</si>
  <si>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</si>
  <si>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</si>
  <si>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</si>
  <si>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</si>
  <si>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</si>
  <si>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</si>
  <si>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</si>
  <si>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</si>
  <si>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</si>
  <si>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</si>
  <si>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</si>
  <si>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</si>
  <si>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</si>
  <si>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</si>
  <si>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</si>
  <si>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</si>
  <si>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</si>
  <si>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</si>
  <si>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</si>
  <si>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</si>
  <si>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</si>
  <si>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</si>
  <si>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</si>
  <si>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</si>
  <si>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</si>
  <si>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</si>
  <si>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</si>
  <si>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</si>
  <si>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</si>
  <si>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</si>
  <si>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</si>
  <si>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</si>
  <si>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</si>
  <si>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</si>
  <si>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</si>
  <si>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</si>
  <si>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</si>
  <si>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</si>
  <si>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</si>
  <si>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</si>
  <si>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</si>
  <si>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</si>
  <si>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</si>
  <si>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</si>
  <si>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</si>
  <si>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</si>
  <si>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</si>
  <si>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</si>
  <si>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</si>
  <si>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</si>
  <si>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</si>
  <si>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</si>
  <si>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</si>
  <si>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</si>
  <si>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</si>
  <si>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</si>
  <si>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</si>
  <si>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</si>
  <si>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</si>
  <si>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</si>
  <si>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</si>
  <si>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</si>
  <si>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</si>
  <si>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</si>
  <si>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</si>
  <si>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</si>
  <si>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</si>
  <si>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</si>
  <si>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</si>
  <si>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</si>
  <si>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</si>
  <si>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</si>
  <si>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</si>
  <si>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</si>
  <si>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</si>
  <si>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</si>
  <si>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</si>
  <si>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</si>
  <si>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</si>
  <si>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</si>
  <si>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</si>
  <si>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</si>
  <si>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</si>
  <si>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</si>
  <si>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</si>
  <si>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</si>
  <si>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</si>
  <si>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</si>
  <si>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</si>
  <si>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</si>
  <si>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</si>
  <si>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</si>
  <si>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</si>
  <si>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</si>
  <si>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</si>
  <si>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</si>
  <si>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</si>
  <si>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</si>
  <si>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</si>
  <si>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</si>
  <si>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</si>
  <si>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</si>
  <si>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</si>
  <si>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</si>
  <si>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</si>
  <si>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</si>
  <si>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</si>
  <si>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</si>
  <si>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</si>
  <si>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</si>
  <si>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</si>
  <si>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</si>
  <si>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</si>
  <si>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</si>
  <si>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</si>
  <si>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</si>
  <si>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</si>
  <si>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</si>
  <si>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</si>
  <si>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</si>
  <si>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</si>
  <si>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</si>
  <si>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</si>
  <si>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</si>
  <si>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</si>
  <si>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</si>
  <si>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</si>
  <si>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</si>
  <si>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</si>
  <si>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</si>
  <si>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</si>
  <si>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</si>
  <si>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</si>
  <si>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</si>
  <si>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</si>
  <si>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</si>
  <si>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</si>
  <si>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</si>
  <si>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</si>
  <si>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</si>
  <si>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</si>
  <si>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</si>
  <si>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</si>
  <si>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</si>
  <si>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</si>
  <si>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</si>
  <si>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</si>
  <si>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</si>
  <si>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</si>
  <si>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</si>
  <si>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</si>
  <si>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</si>
  <si>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</si>
  <si>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</si>
  <si>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</si>
  <si>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</si>
  <si>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</si>
  <si>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</si>
  <si>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</si>
  <si>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</si>
  <si>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</si>
  <si>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</si>
  <si>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</si>
  <si>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</si>
  <si>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</si>
  <si>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</si>
  <si>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</si>
  <si>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</si>
  <si>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</si>
  <si>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</si>
  <si>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</si>
  <si>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</si>
  <si>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</si>
  <si>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</si>
  <si>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</si>
  <si>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</si>
  <si>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</si>
  <si>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</si>
  <si>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</si>
  <si>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</si>
  <si>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</si>
  <si>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</si>
  <si>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</si>
  <si>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</si>
  <si>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</si>
  <si>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</si>
  <si>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</si>
  <si>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</si>
  <si>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</si>
  <si>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</si>
  <si>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</si>
  <si>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</si>
  <si>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</si>
  <si>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</si>
  <si>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</si>
  <si>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</si>
  <si>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</si>
  <si>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</si>
  <si>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</si>
  <si>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</si>
  <si>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</si>
  <si>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</si>
  <si>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</si>
  <si>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</si>
  <si>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</si>
  <si>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</si>
  <si>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</si>
  <si>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</si>
  <si>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</si>
  <si>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</si>
  <si>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</si>
  <si>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</si>
  <si>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</si>
  <si>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</si>
  <si>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</si>
  <si>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</si>
  <si>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</si>
  <si>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</si>
  <si>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</si>
  <si>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</si>
  <si>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</si>
  <si>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</si>
  <si>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</si>
  <si>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</si>
  <si>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</si>
  <si>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</si>
  <si>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</si>
  <si>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</si>
  <si>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</si>
  <si>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</si>
  <si>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</si>
  <si>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</si>
  <si>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</si>
  <si>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</si>
  <si>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</si>
  <si>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</si>
  <si>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</si>
  <si>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</si>
  <si>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</si>
  <si>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</si>
  <si>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</si>
  <si>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</si>
  <si>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</si>
  <si>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</si>
  <si>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</si>
  <si>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</si>
  <si>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</si>
  <si>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</si>
  <si>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</si>
  <si>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</si>
  <si>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</si>
  <si>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</si>
  <si>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</si>
  <si>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</si>
  <si>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</si>
  <si>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</si>
  <si>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</si>
  <si>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</si>
  <si>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</si>
  <si>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</si>
  <si>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</si>
  <si>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</si>
  <si>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</si>
  <si>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</si>
  <si>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</si>
  <si>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</si>
  <si>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</si>
  <si>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</si>
  <si>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</si>
  <si>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</si>
  <si>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</si>
  <si>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</si>
  <si>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</si>
  <si>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</si>
  <si>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</si>
  <si>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</si>
  <si>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</si>
  <si>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</si>
  <si>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</si>
  <si>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</si>
  <si>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</si>
  <si>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</si>
  <si>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</si>
  <si>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</si>
  <si>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</si>
  <si>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</si>
  <si>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</si>
  <si>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</si>
  <si>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</si>
  <si>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</si>
  <si>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</si>
  <si>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</si>
  <si>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</si>
  <si>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</si>
  <si>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</si>
  <si>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</si>
  <si>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</si>
  <si>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</si>
  <si>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</si>
  <si>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</si>
  <si>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</si>
  <si>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</si>
  <si>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</si>
  <si>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</si>
  <si>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</si>
  <si>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</si>
  <si>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</si>
  <si>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</si>
  <si>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</si>
  <si>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</si>
  <si>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</si>
  <si>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</si>
  <si>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</si>
  <si>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</si>
  <si>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</si>
  <si>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</si>
  <si>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</si>
  <si>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</si>
  <si>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</si>
  <si>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</si>
  <si>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</si>
  <si>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</si>
  <si>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</si>
  <si>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</si>
  <si>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</si>
  <si>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</si>
  <si>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</si>
  <si>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</si>
  <si>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</si>
  <si>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</si>
  <si>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</si>
  <si>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</si>
  <si>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</si>
  <si>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</si>
  <si>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</si>
  <si>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</si>
  <si>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</si>
  <si>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</si>
  <si>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</si>
  <si>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</si>
  <si>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</si>
  <si>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</si>
  <si>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</si>
  <si>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</si>
  <si>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</si>
  <si>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</si>
  <si>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</si>
  <si>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</si>
  <si>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</si>
  <si>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</si>
  <si>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</si>
  <si>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</si>
  <si>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</si>
  <si>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</si>
  <si>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</si>
  <si>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</si>
  <si>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</si>
  <si>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</si>
  <si>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</si>
  <si>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</si>
  <si>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</si>
  <si>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</si>
  <si>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</si>
  <si>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</si>
  <si>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</si>
  <si>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</si>
  <si>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</si>
  <si>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</si>
  <si>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</si>
  <si>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</si>
  <si>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</si>
  <si>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</si>
  <si>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</si>
  <si>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</si>
  <si>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</si>
  <si>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</si>
  <si>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</si>
  <si>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</si>
  <si>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</si>
  <si>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</si>
  <si>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</si>
  <si>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</si>
  <si>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</si>
  <si>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</si>
  <si>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</si>
  <si>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</si>
  <si>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</si>
  <si>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</si>
  <si>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</si>
  <si>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</si>
  <si>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</si>
  <si>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</si>
  <si>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</si>
  <si>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</si>
  <si>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</si>
  <si>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</si>
  <si>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</si>
  <si>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</si>
  <si>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</si>
  <si>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</si>
  <si>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</si>
  <si>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</si>
  <si>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</si>
  <si>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</si>
  <si>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</si>
  <si>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</si>
  <si>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</si>
  <si>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</si>
  <si>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</si>
  <si>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</si>
  <si>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</si>
  <si>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</si>
  <si>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</si>
  <si>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</si>
  <si>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</si>
  <si>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</si>
  <si>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</si>
  <si>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</si>
  <si>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</si>
  <si>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</si>
  <si>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</si>
  <si>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</si>
  <si>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</si>
  <si>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</si>
  <si>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</si>
  <si>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</si>
  <si>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</si>
  <si>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</si>
  <si>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</si>
  <si>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</si>
  <si>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</si>
  <si>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</si>
  <si>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</si>
  <si>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</si>
  <si>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</si>
  <si>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</si>
  <si>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</si>
  <si>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</si>
  <si>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</si>
  <si>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</si>
  <si>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</si>
  <si>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</si>
  <si>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</si>
  <si>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</si>
  <si>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</si>
  <si>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</si>
  <si>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</si>
  <si>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</si>
  <si>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</si>
  <si>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</si>
  <si>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</si>
  <si>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</si>
  <si>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</si>
  <si>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</si>
  <si>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</si>
  <si>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</si>
  <si>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</si>
  <si>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</si>
  <si>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</si>
  <si>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</si>
  <si>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</si>
  <si>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</si>
  <si>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</si>
  <si>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</si>
  <si>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</si>
  <si>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</si>
  <si>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</si>
  <si>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</si>
  <si>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</si>
  <si>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</si>
  <si>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</si>
  <si>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</si>
  <si>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</si>
  <si>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</si>
  <si>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</si>
  <si>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</si>
  <si>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</si>
  <si>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</si>
  <si>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</si>
  <si>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</si>
  <si>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</si>
  <si>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</si>
  <si>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</si>
  <si>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</si>
  <si>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</si>
  <si>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</si>
  <si>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</si>
  <si>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</si>
  <si>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</si>
  <si>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</si>
  <si>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</si>
  <si>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</si>
  <si>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</si>
  <si>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</si>
  <si>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</si>
  <si>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</si>
  <si>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</si>
  <si>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</si>
  <si>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</si>
  <si>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</si>
  <si>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</si>
  <si>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</si>
  <si>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</si>
  <si>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</si>
  <si>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</si>
  <si>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</si>
  <si>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</si>
  <si>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</si>
  <si>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</si>
  <si>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</si>
  <si>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</si>
  <si>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</si>
  <si>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</si>
  <si>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</si>
  <si>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</si>
  <si>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</si>
  <si>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</si>
  <si>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</si>
  <si>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</si>
  <si>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</si>
  <si>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</si>
  <si>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</si>
  <si>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</si>
  <si>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</si>
  <si>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</si>
  <si>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</si>
  <si>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</si>
  <si>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</si>
  <si>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</si>
  <si>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</si>
  <si>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</si>
  <si>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</si>
  <si>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</si>
  <si>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</si>
  <si>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</si>
  <si>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</si>
  <si>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</si>
  <si>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</si>
  <si>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</si>
  <si>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</si>
  <si>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</si>
  <si>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</si>
  <si>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</si>
  <si>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</si>
  <si>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</si>
  <si>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</si>
  <si>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</si>
  <si>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</si>
  <si>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</si>
  <si>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</si>
  <si>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</si>
  <si>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</si>
  <si>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</si>
  <si>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</si>
  <si>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</si>
  <si>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</si>
  <si>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</si>
  <si>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</si>
  <si>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</si>
  <si>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</si>
  <si>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</si>
  <si>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</si>
  <si>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</si>
  <si>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</si>
  <si>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</si>
  <si>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</si>
  <si>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</si>
  <si>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</si>
  <si>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</si>
  <si>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</si>
  <si>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</si>
  <si>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</si>
  <si>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</si>
  <si>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</si>
  <si>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</si>
  <si>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</si>
  <si>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</si>
  <si>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</si>
  <si>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</si>
  <si>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</si>
  <si>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</si>
  <si>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</si>
  <si>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</si>
  <si>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</si>
  <si>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</si>
  <si>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</si>
  <si>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</si>
  <si>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</si>
  <si>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</si>
  <si>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</si>
  <si>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</si>
  <si>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</si>
  <si>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</si>
  <si>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</si>
  <si>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</si>
  <si>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</si>
  <si>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</si>
  <si>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</si>
  <si>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</si>
  <si>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</si>
  <si>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</si>
  <si>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</si>
  <si>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</si>
  <si>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</si>
  <si>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</si>
  <si>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</si>
  <si>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</si>
  <si>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</si>
  <si>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</si>
  <si>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</si>
  <si>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</si>
  <si>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</si>
  <si>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</si>
  <si>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</si>
  <si>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</si>
  <si>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</si>
  <si>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</si>
  <si>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</si>
  <si>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</si>
  <si>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</si>
  <si>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</si>
  <si>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</si>
  <si>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</si>
  <si>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</si>
  <si>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</si>
  <si>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</si>
  <si>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</si>
  <si>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</si>
  <si>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</si>
  <si>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</si>
  <si>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</si>
  <si>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</si>
  <si>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</si>
  <si>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</si>
  <si>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</si>
  <si>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</si>
  <si>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</si>
  <si>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</si>
  <si>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</si>
  <si>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</si>
  <si>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</si>
  <si>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</si>
  <si>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</si>
  <si>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</si>
  <si>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</si>
  <si>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</si>
  <si>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</si>
  <si>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</si>
  <si>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</si>
  <si>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</si>
  <si>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</si>
  <si>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</si>
  <si>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</si>
  <si>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</si>
  <si>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</si>
  <si>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</si>
  <si>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</si>
  <si>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</si>
  <si>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</si>
  <si>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</si>
  <si>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</si>
  <si>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</si>
  <si>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</si>
  <si>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</si>
  <si>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</si>
  <si>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</si>
  <si>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</si>
  <si>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</si>
  <si>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</si>
  <si>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</si>
  <si>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</si>
  <si>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</si>
  <si>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</si>
  <si>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</si>
  <si>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</si>
  <si>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</si>
  <si>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</si>
  <si>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</si>
  <si>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</si>
  <si>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</si>
  <si>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</si>
  <si>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</si>
  <si>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</si>
  <si>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</si>
  <si>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</si>
  <si>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</si>
  <si>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</si>
  <si>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</si>
  <si>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</si>
  <si>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</si>
  <si>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</si>
  <si>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</si>
  <si>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</si>
  <si>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</si>
  <si>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</si>
  <si>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</si>
  <si>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</si>
  <si>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</si>
  <si>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</si>
  <si>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</si>
  <si>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</si>
  <si>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</si>
  <si>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</si>
  <si>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</si>
  <si>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</si>
  <si>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</si>
  <si>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</si>
  <si>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</si>
  <si>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</si>
  <si>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</si>
  <si>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</si>
  <si>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</si>
  <si>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</si>
  <si>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</si>
  <si>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</si>
  <si>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</si>
  <si>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</si>
  <si>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</si>
  <si>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</si>
  <si>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</si>
  <si>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</si>
  <si>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</si>
  <si>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</si>
  <si>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</si>
  <si>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</si>
  <si>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</si>
  <si>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</si>
  <si>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</si>
  <si>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</si>
  <si>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</si>
  <si>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</si>
  <si>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</si>
  <si>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</si>
  <si>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</si>
  <si>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</si>
  <si>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</si>
  <si>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</si>
  <si>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</si>
  <si>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</si>
  <si>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</si>
  <si>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</si>
  <si>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</si>
  <si>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</si>
  <si>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</si>
  <si>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</si>
  <si>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</si>
  <si>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</si>
  <si>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</si>
  <si>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</si>
  <si>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</si>
  <si>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</si>
  <si>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</si>
  <si>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</si>
  <si>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</si>
  <si>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</si>
  <si>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</si>
  <si>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</si>
  <si>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</si>
  <si>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</si>
  <si>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</si>
  <si>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</si>
  <si>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</si>
  <si>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</si>
  <si>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</si>
  <si>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</si>
  <si>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</si>
  <si>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</si>
  <si>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</si>
  <si>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</si>
  <si>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</si>
  <si>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</si>
  <si>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</si>
  <si>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</si>
  <si>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</si>
  <si>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</si>
  <si>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</si>
  <si>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</si>
  <si>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</si>
  <si>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</si>
  <si>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</si>
  <si>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</si>
  <si>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</si>
  <si>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</si>
  <si>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</si>
  <si>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</si>
  <si>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</si>
  <si>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</si>
  <si>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</si>
  <si>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</si>
  <si>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</si>
  <si>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</si>
  <si>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</si>
  <si>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</si>
  <si>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</si>
  <si>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</si>
  <si>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</si>
  <si>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</si>
  <si>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</si>
  <si>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</si>
  <si>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</si>
  <si>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</si>
  <si>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</si>
  <si>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</si>
  <si>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</si>
  <si>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</si>
  <si>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</si>
  <si>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</si>
  <si>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</si>
  <si>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</si>
  <si>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</si>
  <si>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</si>
  <si>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</si>
  <si>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</si>
  <si>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</si>
  <si>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</si>
  <si>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</si>
  <si>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</si>
  <si>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</si>
  <si>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</si>
  <si>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</si>
  <si>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</si>
  <si>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</si>
  <si>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</si>
  <si>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</si>
  <si>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</si>
  <si>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</si>
  <si>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</si>
  <si>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</si>
  <si>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</si>
  <si>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</si>
  <si>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</si>
  <si>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</si>
  <si>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</si>
  <si>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</si>
  <si>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</si>
  <si>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</si>
  <si>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</si>
  <si>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</si>
  <si>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</si>
  <si>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</si>
  <si>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</si>
  <si>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</si>
  <si>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</si>
  <si>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</si>
  <si>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</si>
  <si>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</si>
  <si>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</si>
  <si>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</si>
  <si>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</si>
  <si>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</si>
  <si>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</si>
  <si>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</si>
  <si>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</si>
  <si>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</si>
  <si>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</si>
  <si>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</si>
  <si>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</si>
  <si>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</si>
  <si>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</si>
  <si>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</si>
  <si>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</si>
  <si>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</si>
  <si>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</si>
  <si>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</si>
  <si>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</si>
  <si>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</si>
  <si>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</si>
  <si>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</si>
  <si>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</si>
  <si>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</si>
  <si>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</si>
  <si>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</si>
  <si>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</si>
  <si>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</si>
  <si>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</si>
  <si>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</si>
  <si>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</si>
  <si>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</si>
  <si>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</si>
  <si>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</si>
  <si>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</si>
  <si>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</si>
  <si>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</si>
  <si>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</si>
  <si>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</si>
  <si>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</si>
  <si>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</si>
  <si>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</si>
  <si>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</si>
  <si>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</si>
  <si>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</si>
  <si>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</si>
  <si>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</si>
  <si>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</si>
  <si>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</si>
  <si>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</si>
  <si>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</si>
  <si>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</si>
  <si>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</si>
  <si>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</si>
  <si>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</si>
  <si>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</si>
  <si>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</si>
  <si>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</si>
  <si>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</si>
  <si>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</si>
  <si>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</si>
  <si>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</si>
  <si>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</si>
  <si>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</si>
  <si>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</si>
  <si>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</si>
  <si>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</si>
  <si>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</si>
  <si>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</si>
  <si>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</si>
  <si>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</si>
  <si>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</si>
  <si>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</si>
  <si>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</si>
  <si>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</si>
  <si>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</si>
  <si>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</si>
  <si>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</si>
  <si>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</si>
  <si>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</si>
  <si>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</si>
  <si>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</si>
  <si>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</si>
  <si>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</si>
  <si>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</si>
  <si>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</si>
  <si>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</si>
  <si>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</si>
  <si>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</si>
  <si>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</si>
  <si>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</si>
  <si>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</si>
  <si>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</si>
  <si>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</si>
  <si>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</si>
  <si>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</si>
  <si>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</si>
  <si>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</si>
  <si>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</si>
  <si>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</si>
  <si>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</si>
  <si>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</si>
  <si>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</si>
  <si>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</si>
  <si>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</si>
  <si>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</si>
  <si>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</si>
  <si>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</si>
  <si>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</si>
  <si>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</si>
  <si>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</si>
  <si>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</si>
  <si>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</si>
  <si>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</si>
  <si>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</si>
  <si>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</si>
  <si>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</si>
  <si>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</si>
  <si>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</si>
  <si>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</si>
  <si>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</si>
  <si>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</si>
  <si>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</si>
  <si>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</si>
  <si>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</si>
  <si>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</si>
  <si>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</si>
  <si>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</si>
  <si>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</si>
  <si>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</si>
  <si>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</si>
  <si>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</si>
  <si>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</si>
  <si>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</si>
  <si>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</si>
  <si>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</si>
  <si>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</si>
  <si>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</si>
  <si>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</si>
  <si>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</si>
  <si>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</si>
  <si>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</si>
  <si>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</si>
  <si>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</si>
  <si>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</si>
  <si>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</si>
  <si>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</si>
  <si>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</si>
  <si>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</si>
  <si>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</si>
  <si>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</si>
  <si>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</si>
  <si>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</si>
  <si>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</si>
  <si>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</si>
  <si>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</si>
  <si>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</si>
  <si>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</si>
  <si>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</si>
  <si>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</si>
  <si>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</si>
  <si>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</si>
  <si>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</si>
  <si>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</si>
  <si>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</si>
  <si>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</si>
  <si>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</si>
  <si>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</si>
  <si>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</si>
  <si>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</si>
  <si>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</si>
  <si>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</si>
  <si>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</si>
  <si>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</si>
  <si>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</si>
  <si>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</si>
  <si>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</si>
  <si>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</si>
  <si>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</si>
  <si>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</si>
  <si>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</si>
  <si>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</si>
  <si>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</si>
  <si>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</si>
  <si>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</si>
  <si>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</si>
  <si>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</si>
  <si>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</si>
  <si>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</si>
  <si>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</si>
  <si>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</si>
  <si>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</si>
  <si>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</si>
  <si>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</si>
  <si>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</si>
  <si>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</si>
  <si>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</si>
  <si>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</si>
  <si>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</si>
  <si>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</si>
  <si>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</si>
  <si>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</si>
  <si>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</si>
  <si>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</si>
  <si>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</si>
  <si>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</si>
  <si>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</si>
  <si>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</si>
  <si>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</si>
  <si>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</si>
  <si>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</si>
  <si>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</si>
  <si>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</si>
  <si>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</si>
  <si>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</si>
  <si>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</si>
  <si>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</si>
  <si>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</si>
  <si>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</si>
  <si>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</si>
  <si>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</si>
  <si>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</si>
  <si>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</si>
  <si>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</si>
  <si>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</si>
  <si>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</si>
  <si>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</si>
  <si>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</si>
  <si>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</si>
  <si>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</si>
  <si>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</si>
  <si>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</si>
  <si>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</si>
  <si>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</si>
  <si>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</si>
  <si>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</si>
  <si>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</si>
  <si>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</si>
  <si>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</si>
  <si>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</si>
  <si>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</si>
  <si>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</si>
  <si>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</si>
  <si>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</si>
  <si>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</si>
  <si>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</si>
  <si>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</si>
  <si>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</si>
  <si>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</si>
  <si>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</si>
  <si>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</si>
  <si>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</si>
  <si>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</si>
  <si>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</si>
  <si>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</si>
  <si>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</si>
  <si>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</si>
  <si>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</si>
  <si>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</si>
  <si>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</si>
  <si>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</si>
  <si>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</si>
  <si>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</si>
  <si>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</si>
  <si>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</si>
  <si>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</si>
  <si>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</si>
  <si>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</si>
  <si>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</si>
  <si>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</si>
  <si>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</si>
  <si>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</si>
  <si>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</si>
  <si>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</si>
  <si>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</si>
  <si>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</si>
  <si>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</si>
  <si>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</si>
  <si>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</si>
  <si>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</si>
  <si>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</si>
  <si>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</si>
  <si>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</si>
  <si>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</si>
  <si>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</si>
  <si>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</si>
  <si>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</si>
  <si>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</si>
  <si>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</si>
  <si>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</si>
  <si>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</si>
  <si>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</si>
  <si>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</si>
  <si>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</si>
  <si>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</si>
  <si>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</si>
  <si>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</si>
  <si>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</si>
  <si>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</si>
  <si>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</si>
  <si>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</si>
  <si>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</si>
  <si>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</si>
  <si>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</si>
  <si>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</si>
  <si>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</si>
  <si>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</si>
  <si>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</si>
  <si>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</si>
  <si>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</si>
  <si>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</si>
  <si>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</si>
  <si>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</si>
  <si>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</si>
  <si>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</si>
  <si>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</si>
  <si>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</si>
  <si>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</si>
  <si>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</si>
  <si>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</si>
  <si>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</si>
  <si>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</si>
  <si>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</si>
  <si>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</si>
  <si>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</si>
  <si>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</si>
  <si>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</si>
  <si>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</si>
  <si>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</si>
  <si>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</si>
  <si>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</si>
  <si>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</si>
  <si>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</si>
  <si>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</si>
  <si>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</si>
  <si>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</si>
  <si>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</si>
  <si>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</si>
  <si>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</si>
  <si>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</si>
  <si>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</si>
  <si>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</si>
  <si>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</si>
  <si>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</si>
  <si>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</si>
  <si>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</si>
  <si>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</si>
  <si>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</si>
  <si>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</si>
  <si>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</si>
  <si>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</si>
  <si>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</si>
  <si>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</si>
  <si>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</si>
  <si>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</si>
  <si>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</si>
  <si>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</si>
  <si>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</si>
  <si>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</si>
  <si>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</si>
  <si>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</si>
  <si>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</si>
  <si>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</si>
  <si>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</si>
  <si>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</si>
  <si>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</si>
  <si>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</si>
  <si>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</si>
  <si>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</si>
  <si>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</si>
  <si>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</si>
  <si>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</si>
  <si>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</si>
  <si>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</si>
  <si>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</si>
  <si>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</si>
  <si>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</si>
  <si>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</si>
  <si>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</si>
  <si>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</si>
  <si>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</si>
  <si>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</si>
  <si>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</si>
  <si>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</si>
  <si>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</si>
  <si>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</si>
  <si>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</si>
  <si>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</si>
  <si>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</si>
  <si>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</si>
  <si>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</si>
  <si>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</si>
  <si>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</si>
  <si>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</si>
  <si>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</si>
  <si>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</si>
  <si>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</si>
  <si>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</si>
  <si>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</si>
  <si>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</si>
  <si>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</si>
  <si>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</si>
  <si>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</si>
  <si>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</si>
  <si>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</si>
  <si>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</si>
  <si>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</si>
  <si>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</si>
  <si>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</si>
  <si>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</si>
  <si>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</si>
  <si>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</si>
  <si>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</si>
  <si>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</si>
  <si>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</si>
  <si>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</si>
  <si>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</si>
  <si>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</si>
  <si>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</si>
  <si>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</si>
  <si>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</si>
  <si>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</si>
  <si>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</si>
  <si>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</si>
  <si>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</si>
  <si>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</si>
  <si>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</si>
  <si>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</si>
  <si>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</si>
  <si>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</si>
  <si>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</si>
  <si>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</si>
  <si>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</si>
  <si>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</si>
  <si>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</si>
  <si>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</si>
  <si>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</si>
  <si>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</si>
  <si>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</si>
  <si>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</si>
  <si>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</si>
  <si>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</si>
  <si>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</si>
  <si>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</si>
  <si>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</si>
  <si>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</si>
  <si>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</si>
  <si>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</si>
  <si>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</si>
  <si>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</si>
  <si>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</si>
  <si>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</si>
  <si>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</si>
  <si>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</si>
  <si>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</si>
  <si>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</si>
  <si>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</si>
  <si>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</si>
  <si>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</si>
  <si>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</si>
  <si>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</si>
  <si>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</si>
  <si>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</si>
  <si>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</si>
  <si>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</si>
  <si>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</si>
  <si>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</si>
  <si>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</si>
  <si>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</si>
  <si>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</si>
  <si>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</si>
  <si>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</si>
  <si>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</si>
  <si>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</si>
  <si>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</si>
  <si>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</si>
  <si>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</si>
  <si>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</si>
  <si>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</si>
  <si>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</si>
  <si>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</si>
  <si>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</si>
  <si>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</si>
  <si>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</si>
  <si>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</si>
  <si>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</si>
  <si>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</si>
  <si>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</si>
  <si>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</si>
  <si>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</si>
  <si>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</si>
  <si>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</si>
  <si>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</si>
  <si>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</si>
  <si>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</si>
  <si>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</si>
  <si>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</si>
  <si>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</si>
  <si>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</si>
  <si>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</si>
  <si>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</si>
  <si>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</si>
  <si>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</si>
  <si>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</si>
  <si>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</si>
  <si>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</si>
  <si>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</si>
  <si>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</si>
  <si>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</si>
  <si>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</si>
  <si>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</si>
  <si>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</si>
  <si>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</si>
  <si>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</si>
  <si>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</si>
  <si>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</si>
  <si>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</si>
  <si>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</si>
  <si>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</si>
  <si>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</si>
  <si>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</si>
  <si>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</si>
  <si>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</si>
  <si>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</si>
  <si>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</si>
  <si>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</si>
  <si>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</si>
  <si>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</si>
  <si>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</si>
  <si>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</si>
  <si>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</si>
  <si>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</si>
  <si>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</si>
  <si>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</si>
  <si>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</si>
  <si>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</si>
  <si>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</si>
  <si>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</si>
  <si>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</si>
  <si>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</si>
  <si>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</si>
  <si>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</si>
  <si>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</si>
  <si>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</si>
  <si>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</si>
  <si>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</si>
  <si>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</si>
  <si>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</si>
  <si>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</si>
  <si>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</si>
  <si>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</si>
  <si>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</si>
  <si>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</si>
  <si>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</si>
  <si>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</si>
  <si>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</si>
  <si>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</si>
  <si>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</si>
  <si>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</si>
  <si>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</si>
  <si>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</si>
  <si>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</si>
  <si>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</si>
  <si>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</si>
  <si>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</si>
  <si>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</si>
  <si>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</si>
  <si>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</si>
  <si>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</si>
  <si>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</si>
  <si>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</si>
  <si>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</si>
  <si>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</si>
  <si>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</si>
  <si>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</si>
  <si>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</si>
  <si>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</si>
  <si>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</si>
  <si>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</si>
  <si>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</si>
  <si>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</si>
  <si>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</si>
  <si>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</si>
  <si>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</si>
  <si>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</si>
  <si>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</si>
  <si>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</si>
  <si>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</si>
  <si>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</si>
  <si>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</si>
  <si>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</si>
  <si>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</si>
  <si>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</si>
  <si>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</si>
  <si>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</si>
  <si>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</si>
  <si>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</si>
  <si>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</si>
  <si>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</si>
  <si>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</si>
  <si>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</si>
  <si>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</si>
  <si>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</si>
  <si>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</si>
  <si>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</si>
  <si>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</si>
  <si>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</si>
  <si>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</si>
  <si>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</si>
  <si>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</si>
  <si>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</si>
  <si>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</si>
  <si>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</si>
  <si>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</si>
  <si>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</si>
  <si>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</si>
  <si>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</si>
  <si>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</si>
  <si>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</si>
  <si>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</si>
  <si>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</si>
  <si>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</si>
  <si>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</si>
  <si>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</si>
  <si>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</si>
  <si>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</si>
  <si>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</si>
  <si>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</si>
  <si>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</si>
  <si>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</si>
  <si>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</si>
  <si>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</si>
  <si>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</si>
  <si>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</si>
  <si>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</si>
  <si>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</si>
  <si>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</si>
  <si>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</si>
  <si>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</si>
  <si>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</si>
  <si>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</si>
  <si>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</si>
  <si>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</si>
  <si>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</si>
  <si>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</si>
  <si>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</si>
  <si>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</si>
  <si>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</si>
  <si>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</si>
  <si>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</si>
  <si>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</si>
  <si>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</si>
  <si>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</si>
  <si>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</si>
  <si>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</si>
  <si>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</si>
  <si>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</si>
  <si>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</si>
  <si>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</si>
  <si>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</si>
  <si>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</si>
  <si>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</si>
  <si>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</si>
  <si>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</si>
  <si>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</si>
  <si>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</si>
  <si>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</si>
  <si>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</si>
  <si>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</si>
  <si>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</si>
  <si>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</si>
  <si>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</si>
  <si>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</si>
  <si>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</si>
  <si>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</si>
  <si>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</si>
  <si>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</si>
  <si>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</si>
  <si>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</si>
  <si>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</si>
  <si>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</si>
  <si>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</si>
  <si>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</si>
  <si>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</si>
  <si>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</si>
  <si>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</si>
  <si>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</si>
  <si>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</si>
  <si>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</si>
  <si>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</si>
  <si>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</si>
  <si>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</si>
  <si>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</si>
  <si>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</si>
  <si>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</si>
  <si>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</si>
  <si>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</si>
  <si>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</si>
  <si>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</si>
  <si>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</si>
  <si>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</si>
  <si>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</si>
  <si>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</si>
  <si>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</si>
  <si>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</si>
  <si>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</si>
  <si>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</si>
  <si>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</si>
  <si>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</si>
  <si>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</si>
  <si>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</si>
  <si>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</si>
  <si>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</si>
  <si>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</si>
  <si>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</si>
  <si>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</si>
  <si>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</si>
  <si>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</si>
  <si>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</si>
  <si>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</si>
  <si>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</si>
  <si>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</si>
  <si>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</si>
  <si>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</si>
  <si>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</si>
  <si>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</si>
  <si>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</si>
  <si>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</si>
  <si>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</si>
  <si>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</si>
  <si>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</si>
  <si>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</si>
  <si>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</si>
  <si>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</si>
  <si>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</si>
  <si>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</si>
  <si>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</si>
  <si>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</si>
  <si>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</si>
  <si>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</si>
  <si>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</si>
  <si>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</si>
  <si>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</si>
  <si>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</si>
  <si>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</si>
  <si>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</si>
  <si>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</si>
  <si>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</si>
  <si>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</si>
  <si>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</si>
  <si>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</si>
  <si>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</si>
  <si>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</si>
  <si>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</si>
  <si>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</si>
  <si>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</si>
  <si>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</si>
  <si>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</si>
  <si>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</si>
  <si>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</si>
  <si>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</si>
  <si>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</si>
  <si>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</si>
  <si>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</si>
  <si>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</si>
  <si>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</si>
  <si>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</si>
  <si>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</si>
  <si>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</si>
  <si>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</si>
  <si>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</si>
  <si>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</si>
  <si>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</si>
  <si>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</si>
  <si>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</si>
  <si>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</si>
  <si>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</si>
  <si>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</si>
  <si>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</si>
  <si>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</si>
  <si>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</si>
  <si>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</si>
  <si>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</si>
  <si>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</si>
  <si>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</si>
  <si>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</si>
  <si>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</si>
  <si>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</si>
  <si>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</si>
  <si>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</si>
  <si>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</si>
  <si>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</si>
  <si>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</si>
  <si>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</si>
  <si>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</si>
  <si>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</si>
  <si>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</si>
  <si>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</si>
  <si>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</si>
  <si>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</si>
  <si>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</si>
  <si>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</si>
  <si>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</si>
  <si>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</si>
  <si>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</si>
  <si>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</si>
  <si>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</si>
  <si>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</si>
  <si>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</si>
  <si>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</si>
  <si>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</si>
  <si>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</si>
  <si>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</si>
  <si>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</si>
  <si>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</si>
  <si>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</si>
  <si>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</si>
  <si>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</si>
  <si>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</si>
  <si>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</si>
  <si>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</si>
  <si>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</si>
  <si>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</si>
  <si>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</si>
  <si>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</si>
  <si>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</si>
  <si>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</si>
  <si>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</si>
  <si>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</si>
  <si>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</si>
  <si>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</si>
  <si>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</si>
  <si>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</si>
  <si>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</si>
  <si>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</si>
  <si>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</si>
  <si>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</si>
  <si>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</si>
  <si>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</si>
  <si>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</si>
  <si>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</si>
  <si>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</si>
  <si>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</si>
  <si>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</si>
  <si>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</si>
  <si>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</si>
  <si>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</si>
  <si>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</si>
  <si>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</si>
  <si>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</si>
  <si>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</si>
  <si>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</si>
  <si>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</si>
  <si>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</si>
  <si>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</si>
  <si>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</si>
  <si>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</si>
  <si>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</si>
  <si>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</si>
  <si>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</si>
  <si>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</si>
  <si>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</si>
  <si>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</si>
  <si>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</si>
  <si>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</si>
  <si>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</si>
  <si>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</si>
  <si>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</si>
  <si>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</si>
  <si>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</si>
  <si>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</si>
  <si>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</si>
  <si>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</si>
  <si>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</si>
  <si>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</si>
  <si>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</si>
  <si>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</si>
  <si>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</si>
  <si>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</si>
  <si>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</si>
  <si>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</si>
  <si>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</si>
  <si>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</si>
  <si>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</si>
  <si>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</si>
  <si>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</si>
  <si>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</si>
  <si>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</si>
  <si>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</si>
  <si>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</si>
  <si>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</si>
  <si>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</si>
  <si>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</si>
  <si>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</si>
  <si>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</si>
  <si>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</si>
  <si>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</si>
  <si>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</si>
  <si>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</si>
  <si>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</si>
  <si>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</si>
  <si>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</si>
  <si>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</si>
  <si>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</si>
  <si>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</si>
  <si>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</si>
  <si>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</si>
  <si>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</si>
  <si>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</si>
  <si>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</si>
  <si>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</si>
  <si>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</si>
  <si>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</si>
  <si>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</si>
  <si>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</si>
  <si>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</si>
  <si>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</si>
  <si>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</si>
  <si>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</si>
  <si>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</si>
  <si>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</si>
  <si>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</si>
  <si>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</si>
  <si>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</si>
  <si>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</si>
  <si>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</si>
  <si>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</si>
  <si>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</si>
  <si>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</si>
  <si>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</si>
  <si>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</si>
  <si>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</si>
  <si>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</si>
  <si>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</si>
  <si>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</si>
  <si>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</si>
  <si>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</si>
  <si>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</si>
  <si>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</si>
  <si>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</si>
  <si>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</si>
  <si>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</si>
  <si>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</si>
  <si>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</si>
  <si>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</si>
  <si>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</si>
  <si>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</si>
  <si>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</si>
  <si>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</si>
  <si>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</si>
  <si>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</si>
  <si>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</si>
  <si>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</si>
  <si>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</si>
  <si>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</si>
  <si>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</si>
  <si>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</si>
  <si>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</si>
  <si>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</si>
  <si>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</si>
  <si>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</si>
  <si>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</si>
  <si>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</si>
  <si>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</si>
  <si>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</si>
  <si>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</si>
  <si>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</si>
  <si>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</si>
  <si>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</si>
  <si>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</si>
  <si>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</si>
  <si>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</si>
  <si>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</si>
  <si>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</si>
  <si>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</si>
  <si>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</si>
  <si>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</si>
  <si>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</si>
  <si>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</si>
  <si>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</si>
  <si>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</si>
  <si>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</si>
  <si>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</si>
  <si>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</si>
  <si>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</si>
  <si>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</si>
  <si>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</si>
  <si>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</si>
  <si>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</si>
  <si>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</si>
  <si>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</si>
  <si>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</si>
  <si>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</si>
  <si>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</si>
  <si>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</si>
  <si>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</si>
  <si>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</si>
  <si>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</si>
  <si>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</si>
  <si>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</si>
  <si>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</si>
  <si>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</si>
  <si>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</si>
  <si>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</si>
  <si>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</si>
  <si>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</si>
  <si>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</si>
  <si>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</si>
  <si>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</si>
  <si>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</si>
  <si>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</si>
  <si>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</si>
  <si>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</si>
  <si>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</si>
  <si>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</si>
  <si>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</si>
  <si>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</si>
  <si>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</si>
  <si>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</si>
  <si>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</si>
  <si>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</si>
  <si>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</si>
  <si>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</si>
  <si>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</si>
  <si>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</si>
  <si>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</si>
  <si>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</si>
  <si>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</si>
  <si>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</si>
  <si>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</si>
  <si>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</si>
  <si>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</si>
  <si>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</si>
  <si>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</si>
  <si>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</si>
  <si>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</si>
  <si>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</si>
  <si>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</si>
  <si>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</si>
  <si>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</si>
  <si>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</si>
  <si>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</si>
  <si>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</si>
  <si>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</si>
  <si>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</si>
  <si>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</si>
  <si>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</si>
  <si>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</si>
  <si>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</si>
  <si>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</si>
  <si>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</si>
  <si>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</si>
  <si>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</si>
  <si>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</si>
  <si>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</si>
  <si>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</si>
  <si>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</si>
  <si>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</si>
  <si>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</si>
  <si>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</si>
  <si>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</si>
  <si>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</si>
  <si>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</si>
  <si>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</si>
  <si>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</si>
  <si>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</si>
  <si>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</si>
  <si>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</si>
  <si>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</si>
  <si>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</si>
  <si>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</si>
  <si>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</si>
  <si>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</si>
  <si>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</si>
  <si>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</si>
  <si>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</si>
  <si>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</si>
  <si>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</si>
  <si>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</si>
  <si>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</si>
  <si>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</si>
  <si>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</si>
  <si>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</si>
  <si>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</si>
  <si>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</si>
  <si>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</si>
  <si>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</si>
  <si>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</si>
  <si>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</si>
  <si>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</si>
  <si>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</si>
  <si>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</si>
  <si>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</si>
  <si>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</si>
  <si>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</si>
  <si>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</si>
  <si>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</si>
  <si>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</si>
  <si>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</si>
  <si>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</si>
  <si>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</si>
  <si>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</si>
  <si>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</si>
  <si>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</si>
  <si>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</si>
  <si>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</si>
  <si>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</si>
  <si>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</si>
  <si>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</si>
  <si>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</si>
  <si>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</si>
  <si>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</si>
  <si>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</si>
  <si>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</si>
  <si>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</si>
  <si>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</si>
  <si>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</si>
  <si>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</si>
  <si>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</si>
  <si>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</si>
  <si>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</si>
  <si>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</si>
  <si>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</si>
  <si>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</si>
  <si>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</si>
  <si>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</si>
  <si>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</si>
  <si>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</si>
  <si>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</si>
  <si>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</si>
  <si>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</si>
  <si>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</si>
  <si>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</si>
  <si>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</si>
  <si>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</si>
  <si>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</si>
  <si>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</si>
  <si>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</si>
  <si>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</si>
  <si>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</si>
  <si>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</si>
  <si>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</si>
  <si>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</si>
  <si>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</si>
  <si>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</si>
  <si>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</si>
  <si>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</si>
  <si>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</si>
  <si>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</si>
  <si>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</si>
  <si>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</si>
  <si>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</si>
  <si>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</si>
  <si>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</si>
  <si>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</si>
  <si>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</si>
  <si>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</si>
  <si>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</si>
  <si>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</si>
  <si>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</si>
  <si>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</si>
  <si>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</si>
  <si>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</si>
  <si>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</si>
  <si>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</si>
  <si>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</si>
  <si>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</si>
  <si>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</si>
  <si>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</si>
  <si>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</si>
  <si>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</si>
  <si>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</si>
  <si>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</si>
  <si>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</si>
  <si>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</si>
  <si>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</si>
  <si>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</si>
  <si>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</si>
  <si>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</si>
  <si>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</si>
  <si>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</si>
  <si>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</si>
  <si>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</si>
  <si>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</si>
  <si>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</si>
  <si>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</si>
  <si>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</si>
  <si>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</si>
  <si>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</si>
  <si>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</si>
  <si>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</si>
  <si>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</si>
  <si>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</si>
  <si>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</si>
  <si>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</si>
  <si>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</si>
  <si>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</si>
  <si>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</si>
  <si>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</si>
  <si>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</si>
  <si>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</si>
  <si>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</si>
  <si>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</si>
  <si>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</si>
  <si>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</si>
  <si>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</si>
  <si>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</si>
  <si>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</si>
  <si>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</si>
  <si>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</si>
  <si>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</si>
  <si>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</si>
  <si>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</si>
  <si>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</si>
  <si>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</si>
  <si>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</si>
  <si>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</si>
  <si>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</si>
  <si>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</si>
  <si>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</si>
  <si>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</si>
  <si>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</si>
  <si>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</si>
  <si>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</si>
  <si>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</si>
  <si>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</si>
  <si>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</si>
  <si>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</si>
  <si>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</si>
  <si>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</si>
  <si>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</si>
  <si>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</si>
  <si>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</si>
  <si>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</si>
  <si>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</si>
  <si>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</si>
  <si>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</si>
  <si>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</si>
  <si>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</si>
  <si>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</si>
  <si>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</si>
  <si>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</si>
  <si>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</si>
  <si>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</si>
  <si>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</si>
  <si>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</si>
  <si>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</si>
  <si>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</si>
  <si>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</si>
  <si>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</si>
  <si>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</si>
  <si>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</si>
  <si>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</si>
  <si>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</si>
  <si>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</si>
  <si>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</si>
  <si>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</si>
  <si>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</si>
  <si>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</si>
  <si>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</si>
  <si>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</si>
  <si>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</si>
  <si>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</si>
  <si>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</si>
  <si>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</si>
  <si>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</si>
  <si>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</si>
  <si>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</si>
  <si>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</si>
  <si>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</si>
  <si>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</si>
  <si>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</si>
  <si>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</si>
  <si>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</si>
  <si>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</si>
  <si>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</si>
  <si>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</si>
  <si>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</si>
  <si>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</si>
  <si>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</si>
  <si>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</si>
  <si>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</si>
  <si>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</si>
  <si>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</si>
  <si>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</si>
  <si>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</si>
  <si>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</si>
  <si>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</si>
  <si>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</si>
  <si>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</si>
  <si>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</si>
  <si>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</si>
  <si>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</si>
  <si>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</si>
  <si>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</si>
  <si>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</si>
  <si>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</si>
  <si>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</si>
  <si>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</si>
  <si>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</si>
  <si>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</si>
  <si>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</si>
  <si>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</si>
  <si>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</si>
  <si>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</si>
  <si>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</si>
  <si>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</si>
  <si>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</si>
  <si>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</si>
  <si>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</si>
  <si>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</si>
  <si>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</si>
  <si>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</si>
  <si>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</si>
  <si>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</si>
  <si>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</si>
  <si>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</si>
  <si>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</si>
  <si>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</si>
  <si>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</si>
  <si>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</si>
  <si>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</si>
  <si>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</si>
  <si>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</si>
  <si>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</si>
  <si>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</si>
  <si>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</si>
  <si>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</si>
  <si>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</si>
  <si>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</si>
  <si>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</si>
  <si>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</si>
  <si>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</si>
  <si>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</si>
  <si>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</si>
  <si>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</si>
  <si>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</si>
  <si>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</si>
  <si>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</si>
  <si>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</si>
  <si>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</si>
  <si>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</si>
  <si>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</si>
  <si>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</si>
  <si>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</si>
  <si>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</si>
  <si>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</si>
  <si>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</si>
  <si>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</si>
  <si>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</si>
  <si>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</si>
  <si>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</si>
  <si>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</si>
  <si>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</si>
  <si>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</si>
  <si>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</si>
  <si>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</si>
  <si>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</si>
  <si>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</si>
  <si>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</si>
  <si>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</si>
  <si>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</si>
  <si>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</si>
  <si>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</si>
  <si>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</si>
  <si>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</si>
  <si>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</si>
  <si>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</si>
  <si>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</si>
  <si>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</si>
  <si>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</si>
  <si>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</si>
  <si>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</si>
  <si>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</si>
  <si>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</si>
  <si>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</si>
  <si>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</si>
  <si>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</si>
  <si>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</si>
  <si>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</si>
  <si>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</si>
  <si>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</si>
  <si>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</si>
  <si>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</si>
  <si>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</si>
  <si>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</si>
  <si>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</si>
  <si>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</si>
  <si>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</si>
  <si>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</si>
  <si>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</si>
  <si>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</si>
  <si>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</si>
  <si>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</si>
  <si>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</si>
  <si>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</si>
  <si>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</si>
  <si>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</si>
  <si>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</si>
  <si>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</si>
  <si>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</si>
  <si>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</si>
  <si>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</si>
  <si>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</si>
  <si>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</si>
  <si>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</si>
  <si>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</si>
  <si>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</si>
  <si>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</si>
  <si>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</si>
  <si>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</si>
  <si>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</si>
  <si>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</si>
  <si>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</si>
  <si>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</si>
  <si>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</si>
  <si>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</si>
  <si>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</si>
  <si>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</si>
  <si>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</si>
  <si>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</si>
  <si>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</si>
  <si>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</si>
  <si>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</si>
  <si>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</si>
  <si>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</si>
  <si>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</si>
  <si>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</si>
  <si>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</si>
  <si>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</si>
  <si>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</si>
  <si>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</si>
  <si>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</si>
  <si>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</si>
  <si>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</si>
  <si>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</si>
  <si>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</si>
  <si>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</si>
  <si>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</si>
  <si>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</si>
  <si>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</si>
  <si>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</si>
  <si>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</si>
  <si>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</si>
  <si>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</si>
  <si>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</si>
  <si>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</si>
  <si>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</si>
  <si>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</si>
  <si>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</si>
  <si>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</si>
  <si>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</si>
  <si>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</si>
  <si>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</si>
  <si>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</si>
  <si>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</si>
  <si>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</si>
  <si>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</si>
  <si>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</si>
  <si>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</si>
  <si>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</si>
  <si>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</si>
  <si>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</si>
  <si>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</si>
  <si>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</si>
  <si>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</si>
  <si>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</si>
  <si>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</si>
  <si>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</si>
  <si>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</si>
  <si>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</si>
  <si>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</si>
  <si>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</si>
  <si>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</si>
  <si>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</si>
  <si>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</si>
  <si>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</si>
  <si>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</si>
  <si>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</si>
  <si>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</si>
  <si>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</si>
  <si>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</si>
  <si>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</si>
  <si>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</si>
  <si>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</si>
  <si>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</si>
  <si>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</si>
  <si>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</si>
  <si>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</si>
  <si>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</si>
  <si>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</si>
  <si>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</si>
  <si>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</si>
  <si>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</si>
  <si>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</si>
  <si>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</si>
  <si>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</si>
  <si>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</si>
  <si>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</si>
  <si>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</si>
  <si>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</si>
  <si>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</si>
  <si>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</si>
  <si>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</si>
  <si>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</si>
  <si>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</si>
  <si>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</si>
  <si>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</si>
  <si>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</si>
  <si>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</si>
  <si>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</si>
  <si>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</si>
  <si>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</si>
  <si>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</si>
  <si>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</si>
  <si>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</si>
  <si>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</si>
  <si>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</si>
  <si>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</si>
  <si>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</si>
  <si>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</si>
  <si>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</si>
  <si>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</si>
  <si>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</si>
  <si>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</si>
  <si>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</si>
  <si>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</si>
  <si>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</si>
  <si>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</si>
  <si>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</si>
  <si>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</si>
  <si>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</si>
  <si>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</si>
  <si>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</si>
  <si>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</si>
  <si>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</si>
  <si>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</si>
  <si>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</si>
  <si>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</si>
  <si>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</si>
  <si>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</si>
  <si>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</si>
  <si>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</si>
  <si>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</si>
  <si>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</si>
  <si>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</si>
  <si>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</si>
  <si>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</si>
  <si>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</si>
  <si>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</si>
  <si>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</si>
  <si>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</si>
  <si>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</si>
  <si>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</si>
  <si>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</si>
  <si>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</si>
  <si>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</si>
  <si>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</si>
  <si>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</si>
  <si>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</si>
  <si>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</si>
  <si>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</si>
  <si>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</si>
  <si>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</si>
  <si>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</si>
  <si>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</si>
  <si>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</si>
  <si>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</si>
  <si>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</si>
  <si>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</si>
  <si>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</si>
  <si>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</si>
  <si>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</si>
  <si>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</si>
  <si>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</si>
  <si>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</si>
  <si>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</si>
  <si>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</si>
  <si>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</si>
  <si>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</si>
  <si>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</si>
  <si>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</si>
  <si>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</si>
  <si>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</si>
  <si>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</si>
  <si>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</si>
  <si>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</si>
  <si>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</si>
  <si>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</si>
  <si>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</si>
  <si>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</si>
  <si>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</si>
  <si>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</si>
  <si>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</si>
  <si>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</si>
  <si>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</si>
  <si>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</si>
  <si>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</si>
  <si>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</si>
  <si>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</si>
  <si>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</si>
  <si>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</si>
  <si>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</si>
  <si>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</si>
  <si>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</si>
  <si>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</si>
  <si>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</si>
  <si>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</si>
  <si>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</si>
  <si>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</si>
  <si>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</si>
  <si>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</si>
  <si>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</si>
  <si>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</si>
  <si>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</si>
  <si>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</si>
  <si>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</si>
  <si>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</si>
  <si>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</si>
  <si>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</si>
  <si>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</si>
  <si>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</si>
  <si>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</si>
  <si>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</si>
  <si>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</si>
  <si>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</si>
  <si>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</si>
  <si>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</si>
  <si>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</si>
  <si>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</si>
  <si>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</si>
  <si>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</si>
  <si>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</si>
  <si>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</si>
  <si>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</si>
  <si>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</si>
  <si>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</si>
  <si>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</si>
  <si>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</si>
  <si>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</si>
  <si>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</si>
  <si>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</si>
  <si>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</si>
  <si>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</si>
  <si>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</si>
  <si>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</si>
  <si>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</si>
  <si>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</si>
  <si>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</si>
  <si>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</si>
  <si>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</si>
  <si>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</si>
  <si>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</si>
  <si>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</si>
  <si>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</si>
  <si>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</si>
  <si>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</si>
  <si>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</si>
  <si>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</si>
  <si>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</si>
  <si>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</si>
  <si>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</si>
  <si>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</si>
  <si>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</si>
  <si>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</si>
  <si>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</si>
  <si>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</si>
  <si>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</si>
  <si>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</si>
  <si>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</si>
  <si>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</si>
  <si>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</si>
  <si>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</si>
  <si>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</si>
  <si>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</si>
  <si>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</si>
  <si>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</si>
  <si>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</si>
  <si>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</si>
  <si>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</si>
  <si>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</si>
  <si>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</si>
  <si>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</si>
  <si>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</si>
  <si>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</si>
  <si>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</si>
  <si>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</si>
  <si>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</si>
  <si>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</si>
  <si>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</si>
  <si>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</si>
  <si>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</si>
  <si>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</si>
  <si>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</si>
  <si>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</si>
  <si>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</si>
  <si>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</si>
  <si>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</si>
  <si>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</si>
  <si>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</si>
  <si>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</si>
  <si>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</si>
  <si>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</si>
  <si>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</si>
  <si>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</si>
  <si>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</si>
  <si>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</si>
  <si>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</si>
  <si>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</si>
  <si>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</si>
  <si>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</si>
  <si>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</si>
  <si>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</si>
  <si>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</si>
  <si>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</si>
  <si>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</si>
  <si>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</si>
  <si>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</si>
  <si>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</si>
  <si>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</si>
  <si>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</si>
  <si>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</si>
  <si>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</si>
  <si>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</si>
  <si>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</si>
  <si>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</si>
  <si>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</si>
  <si>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</si>
  <si>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</si>
  <si>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</si>
  <si>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</si>
  <si>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</si>
  <si>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</si>
  <si>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</si>
  <si>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</si>
  <si>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</si>
  <si>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</si>
  <si>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</si>
  <si>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</si>
  <si>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</si>
  <si>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</si>
  <si>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</si>
  <si>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</si>
  <si>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</si>
  <si>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</si>
  <si>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</si>
  <si>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</si>
  <si>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</si>
  <si>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</si>
  <si>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</si>
  <si>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</si>
  <si>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</si>
  <si>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</si>
  <si>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</si>
  <si>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</si>
  <si>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</si>
  <si>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</si>
  <si>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</si>
  <si>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</si>
  <si>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</si>
  <si>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</si>
  <si>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</si>
  <si>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</si>
  <si>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</si>
  <si>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</si>
  <si>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</si>
  <si>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</si>
  <si>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</si>
  <si>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</si>
  <si>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</si>
  <si>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</si>
  <si>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</si>
  <si>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</si>
  <si>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</si>
  <si>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</si>
  <si>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</si>
  <si>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</si>
  <si>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</si>
  <si>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</si>
  <si>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</si>
  <si>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</si>
  <si>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</si>
  <si>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</si>
  <si>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</si>
  <si>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</si>
  <si>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</si>
  <si>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</si>
  <si>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</si>
  <si>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</si>
  <si>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</si>
  <si>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</si>
  <si>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</si>
  <si>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</si>
  <si>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</si>
  <si>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</si>
  <si>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</si>
  <si>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</si>
  <si>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</si>
  <si>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</si>
  <si>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</si>
  <si>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</si>
  <si>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</si>
  <si>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</si>
  <si>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</si>
  <si>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</si>
  <si>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</si>
  <si>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</si>
  <si>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</si>
  <si>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</si>
  <si>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</si>
  <si>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</si>
  <si>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</si>
  <si>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</si>
  <si>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</si>
  <si>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</si>
  <si>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</si>
  <si>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</si>
  <si>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</si>
  <si>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</si>
  <si>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</si>
  <si>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</si>
  <si>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</si>
  <si>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</si>
  <si>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</si>
  <si>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</si>
  <si>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</si>
  <si>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</si>
  <si>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</si>
  <si>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</si>
  <si>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</si>
  <si>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</si>
  <si>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</si>
  <si>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</si>
  <si>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</si>
  <si>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</si>
  <si>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</si>
  <si>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</si>
  <si>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</si>
  <si>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</si>
  <si>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</si>
  <si>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</si>
  <si>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</si>
  <si>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</si>
  <si>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</si>
  <si>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</si>
  <si>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</si>
  <si>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</si>
  <si>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</si>
  <si>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</si>
  <si>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</si>
  <si>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</si>
  <si>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</si>
  <si>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</si>
  <si>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</si>
  <si>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</si>
  <si>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</si>
  <si>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</si>
  <si>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</si>
  <si>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</si>
  <si>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</si>
  <si>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</si>
  <si>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</si>
  <si>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</si>
  <si>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</si>
  <si>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</si>
  <si>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</si>
  <si>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</si>
  <si>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</si>
  <si>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</si>
  <si>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</si>
  <si>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</si>
  <si>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</si>
  <si>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</si>
  <si>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</si>
  <si>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</si>
  <si>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</si>
  <si>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</si>
  <si>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</si>
  <si>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</si>
  <si>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</si>
  <si>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</si>
  <si>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</si>
  <si>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</si>
  <si>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</si>
  <si>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</si>
  <si>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</si>
  <si>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</si>
  <si>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</si>
  <si>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</si>
  <si>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</si>
  <si>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</si>
  <si>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</si>
  <si>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</si>
  <si>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</si>
  <si>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</si>
  <si>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</si>
  <si>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</si>
  <si>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</si>
  <si>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</si>
  <si>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</si>
  <si>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</si>
  <si>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</si>
  <si>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</si>
  <si>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</si>
  <si>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</si>
  <si>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</si>
  <si>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</si>
  <si>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</si>
  <si>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</si>
  <si>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</si>
  <si>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</si>
  <si>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</si>
  <si>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</si>
  <si>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</si>
  <si>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</si>
  <si>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</si>
  <si>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</si>
  <si>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</si>
  <si>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</si>
  <si>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</si>
  <si>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</si>
  <si>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</si>
  <si>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</si>
  <si>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</si>
  <si>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</si>
  <si>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</si>
  <si>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</si>
  <si>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</si>
  <si>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</si>
  <si>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</si>
  <si>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</si>
  <si>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</si>
  <si>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</si>
  <si>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</si>
  <si>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</si>
  <si>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</si>
  <si>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</si>
  <si>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</si>
  <si>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</si>
  <si>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</si>
  <si>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</si>
  <si>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</si>
  <si>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</si>
  <si>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</si>
  <si>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</si>
  <si>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</si>
  <si>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</si>
  <si>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</si>
  <si>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</si>
  <si>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</si>
  <si>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</si>
  <si>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</si>
  <si>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</si>
  <si>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</si>
  <si>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</si>
  <si>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</si>
  <si>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</si>
  <si>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</si>
  <si>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</si>
  <si>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</si>
  <si>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</si>
  <si>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</si>
  <si>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</si>
  <si>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</si>
  <si>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</si>
  <si>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</si>
  <si>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</si>
  <si>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</si>
  <si>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</si>
  <si>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</si>
  <si>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</si>
  <si>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</si>
  <si>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</si>
  <si>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</si>
  <si>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</si>
  <si>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</si>
  <si>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</si>
  <si>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</si>
  <si>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</si>
  <si>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</si>
  <si>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</si>
  <si>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</si>
  <si>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</si>
  <si>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</si>
  <si>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</si>
  <si>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</si>
  <si>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</si>
  <si>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</si>
  <si>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</si>
  <si>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</si>
  <si>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</si>
  <si>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</si>
  <si>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</si>
  <si>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</si>
  <si>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</si>
  <si>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</si>
  <si>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</si>
  <si>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</si>
  <si>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</si>
  <si>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</si>
  <si>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</si>
  <si>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</si>
  <si>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</si>
  <si>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</si>
  <si>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</si>
  <si>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</si>
  <si>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</si>
  <si>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</si>
  <si>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</si>
  <si>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</si>
  <si>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</si>
  <si>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</si>
  <si>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</si>
  <si>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</si>
  <si>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</si>
  <si>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</si>
  <si>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</si>
  <si>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</si>
  <si>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</si>
  <si>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</si>
  <si>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</si>
  <si>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</si>
  <si>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</si>
  <si>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</si>
  <si>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</si>
  <si>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</si>
  <si>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</si>
  <si>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</si>
  <si>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</si>
  <si>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</si>
  <si>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</si>
  <si>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</si>
  <si>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</si>
  <si>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</si>
  <si>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</si>
  <si>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</si>
  <si>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</si>
  <si>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</si>
  <si>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</si>
  <si>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</si>
  <si>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</si>
  <si>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</si>
  <si>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</si>
  <si>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</si>
  <si>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</si>
  <si>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</si>
  <si>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</si>
  <si>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</si>
  <si>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</si>
  <si>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</si>
  <si>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</si>
  <si>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</si>
  <si>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</si>
  <si>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</si>
  <si>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</si>
  <si>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</si>
  <si>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</si>
  <si>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</si>
  <si>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</si>
  <si>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</si>
  <si>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</si>
  <si>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</si>
  <si>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</si>
  <si>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</si>
  <si>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</si>
  <si>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</si>
  <si>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</si>
  <si>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</si>
  <si>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</si>
  <si>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</si>
  <si>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</si>
  <si>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</si>
  <si>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</si>
  <si>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</si>
  <si>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</si>
  <si>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</si>
  <si>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</si>
  <si>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</si>
  <si>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</si>
  <si>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</si>
  <si>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</si>
  <si>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</si>
  <si>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</si>
  <si>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</si>
  <si>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</si>
  <si>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</si>
  <si>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</si>
  <si>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</si>
  <si>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</si>
  <si>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</si>
  <si>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</si>
  <si>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</si>
  <si>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</si>
  <si>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</si>
  <si>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</si>
  <si>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</si>
  <si>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</si>
  <si>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</si>
  <si>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</si>
  <si>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</si>
  <si>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</si>
  <si>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</si>
  <si>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</si>
  <si>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</si>
  <si>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</si>
  <si>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</si>
  <si>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</si>
  <si>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</si>
  <si>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</si>
  <si>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</si>
  <si>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</si>
  <si>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</si>
  <si>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</si>
  <si>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</si>
  <si>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</si>
  <si>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</si>
  <si>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</si>
  <si>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</si>
  <si>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</si>
  <si>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</si>
  <si>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</si>
  <si>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</si>
  <si>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</si>
  <si>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</si>
  <si>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</si>
  <si>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</si>
  <si>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</si>
  <si>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</si>
  <si>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</si>
  <si>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</si>
  <si>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</si>
  <si>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</si>
  <si>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</si>
  <si>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</si>
  <si>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</si>
  <si>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</si>
  <si>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</si>
  <si>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</si>
  <si>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</si>
  <si>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</si>
  <si>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</si>
  <si>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</si>
  <si>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</si>
  <si>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</si>
  <si>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</si>
  <si>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</si>
  <si>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</si>
  <si>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</si>
  <si>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</si>
  <si>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</si>
  <si>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</si>
  <si>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</si>
  <si>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</si>
  <si>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</si>
  <si>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</si>
  <si>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</si>
  <si>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</si>
  <si>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</si>
  <si>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</si>
  <si>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</si>
  <si>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</si>
  <si>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</si>
  <si>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</si>
  <si>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</si>
  <si>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</si>
  <si>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</si>
  <si>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</si>
  <si>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</si>
  <si>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</si>
  <si>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</si>
  <si>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</si>
  <si>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</si>
  <si>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</si>
  <si>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</si>
  <si>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</si>
  <si>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</si>
  <si>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</si>
  <si>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</si>
  <si>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</si>
  <si>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</si>
  <si>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</si>
  <si>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</si>
  <si>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</si>
  <si>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</si>
  <si>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</si>
  <si>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</si>
  <si>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</si>
  <si>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</si>
  <si>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</si>
  <si>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</si>
  <si>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</si>
  <si>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</si>
  <si>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</si>
  <si>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</si>
  <si>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</si>
  <si>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</si>
  <si>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</si>
  <si>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</si>
  <si>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</si>
  <si>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</si>
  <si>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</si>
  <si>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</si>
  <si>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</si>
  <si>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</si>
  <si>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</si>
  <si>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</si>
  <si>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</si>
  <si>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</si>
  <si>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</si>
  <si>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</si>
  <si>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</si>
  <si>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</si>
  <si>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</si>
  <si>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</si>
  <si>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</si>
  <si>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</si>
  <si>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</si>
  <si>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</si>
  <si>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</si>
  <si>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</si>
  <si>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</si>
  <si>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</si>
  <si>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</si>
  <si>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</si>
  <si>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</si>
  <si>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</si>
  <si>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</si>
  <si>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</si>
  <si>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</si>
  <si>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</si>
  <si>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</si>
  <si>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</si>
  <si>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</si>
  <si>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</si>
  <si>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</si>
  <si>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</si>
  <si>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</si>
  <si>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</si>
  <si>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</si>
  <si>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</si>
  <si>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</si>
  <si>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</si>
  <si>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</si>
  <si>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</si>
  <si>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</si>
  <si>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</si>
  <si>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</si>
  <si>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</si>
  <si>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</si>
  <si>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</si>
  <si>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</si>
  <si>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</si>
  <si>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</si>
  <si>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</si>
  <si>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</si>
  <si>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</si>
  <si>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</si>
  <si>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</si>
  <si>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</si>
  <si>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</si>
  <si>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</si>
  <si>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</si>
  <si>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</si>
  <si>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</si>
  <si>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</si>
  <si>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</si>
  <si>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</si>
  <si>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</si>
  <si>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</si>
  <si>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</si>
  <si>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</si>
  <si>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</si>
  <si>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</si>
  <si>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</si>
  <si>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</si>
  <si>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</si>
  <si>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</si>
  <si>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</si>
  <si>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</si>
  <si>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</si>
  <si>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</si>
  <si>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</si>
  <si>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</si>
  <si>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</si>
  <si>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</si>
  <si>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</si>
  <si>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</si>
  <si>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</si>
  <si>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</si>
  <si>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</si>
  <si>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</si>
  <si>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</si>
  <si>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</si>
  <si>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</si>
  <si>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</si>
  <si>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</si>
  <si>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</si>
  <si>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</si>
  <si>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</si>
  <si>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</si>
  <si>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</si>
  <si>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</si>
  <si>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</si>
  <si>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</si>
  <si>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</si>
  <si>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</si>
  <si>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</si>
  <si>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</si>
  <si>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</si>
  <si>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</si>
  <si>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</si>
  <si>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</si>
  <si>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</si>
  <si>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</si>
  <si>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</si>
  <si>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</si>
  <si>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</si>
  <si>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</si>
  <si>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</si>
  <si>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</si>
  <si>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</si>
  <si>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</si>
  <si>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</si>
  <si>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</si>
  <si>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</si>
  <si>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</si>
  <si>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</si>
  <si>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</si>
  <si>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</si>
  <si>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</si>
  <si>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</si>
  <si>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</si>
  <si>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</si>
  <si>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</si>
  <si>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</si>
  <si>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</si>
  <si>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</si>
  <si>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</si>
  <si>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</si>
  <si>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</si>
  <si>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</si>
  <si>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</si>
  <si>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</si>
  <si>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</si>
  <si>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</si>
  <si>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</si>
  <si>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</si>
  <si>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</si>
  <si>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</si>
  <si>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</si>
  <si>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</si>
  <si>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</si>
  <si>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</si>
  <si>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</si>
  <si>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</si>
  <si>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</si>
  <si>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</si>
  <si>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</si>
  <si>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</si>
  <si>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</si>
  <si>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</si>
  <si>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</si>
  <si>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</si>
  <si>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</si>
  <si>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</si>
  <si>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</si>
  <si>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</si>
  <si>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</si>
  <si>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</si>
  <si>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</si>
  <si>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</si>
  <si>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</si>
  <si>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</si>
  <si>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</si>
  <si>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</si>
  <si>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</si>
  <si>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</si>
  <si>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</si>
  <si>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</si>
  <si>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</si>
  <si>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</si>
  <si>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</si>
  <si>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</si>
  <si>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</si>
  <si>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</si>
  <si>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</si>
  <si>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</si>
  <si>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</si>
  <si>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</si>
  <si>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</si>
  <si>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</si>
  <si>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</si>
  <si>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</si>
  <si>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</si>
  <si>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</si>
  <si>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</si>
  <si>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</si>
  <si>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</si>
  <si>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</si>
  <si>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</si>
  <si>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</si>
  <si>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</si>
  <si>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</si>
  <si>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</si>
  <si>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</si>
  <si>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</si>
  <si>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</si>
  <si>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</si>
  <si>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</si>
  <si>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</si>
  <si>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</si>
  <si>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</si>
  <si>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</si>
  <si>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</si>
  <si>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</si>
  <si>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</si>
  <si>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</si>
  <si>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</si>
  <si>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</si>
  <si>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</si>
  <si>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</si>
  <si>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</si>
  <si>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</si>
  <si>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</si>
  <si>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</si>
  <si>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</si>
  <si>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</si>
  <si>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</si>
  <si>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</si>
  <si>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</si>
  <si>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</si>
  <si>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</si>
  <si>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</si>
  <si>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</si>
  <si>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</si>
  <si>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</si>
  <si>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</si>
  <si>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</si>
  <si>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</si>
  <si>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</si>
  <si>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</si>
  <si>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</si>
  <si>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</si>
  <si>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</si>
  <si>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</si>
  <si>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</si>
  <si>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</si>
  <si>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</si>
  <si>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</si>
  <si>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</si>
  <si>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</si>
  <si>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</si>
  <si>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</si>
  <si>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</si>
  <si>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</si>
  <si>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</si>
  <si>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</si>
  <si>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</si>
  <si>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</si>
  <si>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</si>
  <si>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</si>
  <si>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</si>
  <si>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</si>
  <si>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</si>
  <si>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</si>
  <si>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</si>
  <si>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</si>
  <si>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</si>
  <si>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</si>
  <si>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</si>
  <si>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</si>
  <si>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</si>
  <si>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</si>
  <si>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</si>
  <si>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</si>
  <si>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</si>
  <si>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</si>
  <si>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</si>
  <si>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</si>
  <si>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</si>
  <si>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</si>
  <si>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</si>
  <si>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</si>
  <si>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</si>
  <si>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</si>
  <si>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</si>
  <si>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</si>
  <si>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</si>
  <si>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</si>
  <si>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</si>
  <si>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</si>
  <si>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</si>
  <si>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</si>
  <si>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</si>
  <si>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</si>
  <si>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</si>
  <si>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</si>
  <si>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</si>
  <si>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</si>
  <si>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</si>
  <si>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</si>
  <si>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</si>
  <si>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</si>
  <si>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</si>
  <si>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</si>
  <si>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</si>
  <si>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</si>
  <si>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</si>
  <si>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</si>
  <si>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</si>
  <si>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</si>
  <si>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</si>
  <si>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</si>
  <si>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</si>
  <si>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</si>
  <si>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</si>
  <si>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</si>
  <si>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</si>
  <si>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</si>
  <si>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</si>
  <si>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</si>
  <si>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</si>
  <si>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</si>
  <si>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</si>
  <si>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</si>
  <si>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</si>
  <si>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</si>
  <si>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</si>
  <si>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</si>
  <si>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</si>
  <si>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</si>
  <si>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</si>
  <si>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</si>
  <si>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</si>
  <si>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</si>
  <si>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</si>
  <si>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</si>
  <si>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</si>
  <si>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</si>
  <si>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</si>
  <si>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</si>
  <si>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</si>
  <si>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</si>
  <si>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</si>
  <si>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</si>
  <si>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</si>
  <si>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</si>
  <si>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</si>
  <si>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</si>
  <si>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</si>
  <si>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</si>
  <si>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</si>
  <si>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</si>
  <si>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</si>
  <si>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</si>
  <si>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</si>
  <si>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</si>
  <si>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</si>
  <si>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</si>
  <si>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</si>
  <si>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</si>
  <si>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</si>
  <si>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</si>
  <si>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</si>
  <si>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</si>
  <si>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</si>
  <si>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</si>
  <si>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</si>
  <si>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</si>
  <si>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</si>
  <si>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</si>
  <si>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</si>
  <si>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</si>
  <si>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</si>
  <si>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</si>
  <si>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</si>
  <si>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</si>
  <si>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</si>
  <si>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</si>
  <si>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</si>
  <si>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</si>
  <si>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</si>
  <si>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</si>
  <si>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</si>
  <si>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</si>
  <si>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</si>
  <si>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</si>
  <si>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</si>
  <si>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</si>
  <si>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</si>
  <si>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</si>
  <si>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</si>
  <si>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</si>
  <si>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</si>
  <si>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</si>
  <si>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</si>
  <si>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</si>
  <si>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</si>
  <si>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</si>
  <si>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</si>
  <si>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</si>
  <si>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</si>
  <si>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</si>
  <si>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</si>
  <si>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</si>
  <si>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</si>
  <si>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</si>
  <si>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</si>
  <si>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</si>
  <si>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</si>
  <si>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</si>
  <si>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</si>
  <si>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</si>
  <si>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</si>
  <si>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</si>
  <si>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</si>
  <si>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</si>
  <si>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</si>
  <si>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</si>
  <si>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</si>
  <si>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</si>
  <si>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</si>
  <si>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</si>
  <si>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</si>
  <si>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</si>
  <si>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</si>
  <si>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</si>
  <si>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</si>
  <si>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</si>
  <si>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</si>
  <si>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</si>
  <si>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</si>
  <si>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</si>
  <si>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</si>
  <si>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</si>
  <si>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</si>
  <si>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</si>
  <si>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</si>
  <si>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</si>
  <si>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</si>
  <si>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</si>
  <si>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</si>
  <si>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</si>
  <si>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</si>
  <si>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</si>
  <si>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</si>
  <si>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</si>
  <si>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</si>
  <si>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</si>
  <si>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</si>
  <si>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</si>
  <si>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</si>
  <si>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</si>
  <si>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</si>
  <si>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</si>
  <si>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</si>
  <si>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</si>
  <si>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</si>
  <si>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</si>
  <si>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</si>
  <si>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</si>
  <si>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</si>
  <si>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</si>
  <si>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</si>
  <si>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</si>
  <si>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</si>
  <si>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</si>
  <si>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</si>
  <si>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</si>
  <si>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</si>
  <si>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</si>
  <si>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</si>
  <si>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</si>
  <si>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</si>
  <si>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</si>
  <si>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</si>
  <si>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</si>
  <si>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</si>
  <si>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</si>
  <si>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</si>
  <si>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</si>
  <si>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</si>
  <si>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</si>
  <si>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</si>
  <si>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</si>
  <si>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</si>
  <si>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</si>
  <si>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</si>
  <si>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</si>
  <si>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</si>
  <si>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</si>
  <si>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</si>
  <si>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</si>
  <si>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</si>
  <si>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</si>
  <si>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</si>
  <si>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</si>
  <si>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</si>
  <si>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</si>
  <si>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</si>
  <si>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</si>
  <si>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</si>
  <si>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</si>
  <si>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</si>
  <si>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</si>
  <si>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</si>
  <si>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</si>
  <si>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</si>
  <si>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</si>
  <si>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</si>
  <si>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</si>
  <si>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</si>
  <si>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</si>
  <si>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</si>
  <si>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</si>
  <si>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</si>
  <si>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</si>
  <si>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</si>
  <si>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</si>
  <si>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</si>
  <si>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</si>
  <si>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</si>
  <si>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</si>
  <si>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</si>
  <si>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</si>
  <si>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</si>
  <si>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</si>
  <si>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</si>
  <si>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</si>
  <si>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</si>
  <si>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</si>
  <si>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</si>
  <si>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</si>
  <si>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</si>
  <si>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</si>
  <si>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</si>
  <si>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</si>
  <si>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</si>
  <si>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</si>
  <si>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</si>
  <si>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</si>
  <si>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</si>
  <si>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</si>
  <si>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</si>
  <si>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</si>
  <si>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</si>
  <si>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</si>
  <si>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</si>
  <si>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</si>
  <si>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</si>
  <si>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</si>
  <si>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</si>
  <si>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</si>
  <si>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</si>
  <si>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</si>
  <si>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</si>
  <si>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</si>
  <si>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</si>
  <si>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</si>
  <si>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</si>
  <si>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</si>
  <si>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</si>
  <si>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</si>
  <si>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</si>
  <si>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</si>
  <si>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</si>
  <si>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</si>
  <si>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</si>
  <si>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</si>
  <si>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</si>
  <si>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</si>
  <si>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</si>
  <si>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</si>
  <si>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</si>
  <si>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</si>
  <si>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</si>
  <si>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</si>
  <si>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</si>
  <si>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</si>
  <si>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</si>
  <si>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</si>
  <si>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</si>
  <si>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</si>
  <si>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</si>
  <si>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</si>
  <si>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</si>
  <si>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</si>
  <si>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</si>
  <si>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</si>
  <si>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</si>
  <si>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</si>
  <si>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</si>
  <si>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</si>
  <si>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</si>
  <si>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</si>
  <si>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</si>
  <si>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</si>
  <si>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</si>
  <si>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</si>
  <si>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</si>
  <si>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</si>
  <si>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</si>
  <si>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</si>
  <si>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</si>
  <si>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</si>
  <si>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</si>
  <si>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</si>
  <si>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</si>
  <si>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</si>
  <si>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</si>
  <si>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</si>
  <si>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</si>
  <si>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</si>
  <si>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</si>
  <si>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</si>
  <si>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</si>
  <si>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</si>
  <si>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</si>
  <si>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</si>
  <si>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</si>
  <si>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</si>
  <si>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</si>
  <si>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</si>
  <si>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</si>
  <si>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</si>
  <si>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</si>
  <si>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</si>
  <si>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</si>
  <si>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</si>
  <si>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</si>
  <si>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</si>
  <si>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</si>
  <si>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</si>
  <si>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</si>
  <si>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</si>
  <si>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</si>
  <si>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</si>
  <si>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</si>
  <si>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</si>
  <si>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</si>
  <si>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</si>
  <si>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</si>
  <si>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</si>
  <si>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</si>
  <si>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</si>
  <si>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</si>
  <si>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</si>
  <si>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</si>
  <si>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</si>
  <si>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</si>
  <si>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</si>
  <si>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</si>
  <si>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</si>
  <si>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</si>
  <si>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</si>
  <si>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</si>
  <si>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</si>
  <si>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</si>
  <si>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</si>
  <si>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</si>
  <si>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</si>
  <si>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</si>
  <si>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</si>
  <si>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</si>
  <si>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</si>
  <si>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</si>
  <si>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</si>
  <si>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</si>
  <si>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</si>
  <si>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</si>
  <si>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</si>
  <si>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</si>
  <si>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</si>
  <si>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</si>
  <si>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</si>
  <si>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</si>
  <si>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</si>
  <si>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</si>
  <si>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</si>
  <si>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</si>
  <si>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</si>
  <si>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</si>
  <si>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</si>
  <si>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</si>
  <si>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</si>
  <si>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</si>
  <si>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</si>
  <si>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</si>
  <si>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</si>
  <si>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</si>
  <si>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</si>
  <si>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</si>
  <si>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</si>
  <si>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</si>
  <si>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</si>
  <si>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</si>
  <si>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</si>
  <si>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</si>
  <si>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</si>
  <si>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</si>
  <si>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</si>
  <si>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</si>
  <si>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</si>
  <si>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</si>
  <si>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</si>
  <si>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</si>
  <si>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</si>
  <si>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</si>
  <si>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</si>
  <si>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</si>
  <si>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</si>
  <si>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</si>
  <si>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</si>
  <si>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</si>
  <si>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</si>
  <si>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</si>
  <si>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</si>
  <si>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</si>
  <si>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</si>
  <si>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</si>
  <si>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</si>
  <si>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</si>
  <si>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</si>
  <si>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</si>
  <si>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</si>
  <si>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</si>
  <si>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</si>
  <si>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</si>
  <si>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</si>
  <si>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</si>
  <si>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</si>
  <si>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</si>
  <si>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</si>
  <si>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</si>
  <si>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</si>
  <si>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</si>
  <si>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</si>
  <si>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</si>
  <si>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</si>
  <si>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</si>
  <si>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</si>
  <si>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</si>
  <si>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</si>
  <si>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</si>
  <si>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</si>
  <si>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</si>
  <si>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</si>
  <si>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</si>
  <si>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</si>
  <si>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</si>
  <si>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</si>
  <si>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</si>
  <si>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</si>
  <si>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</si>
  <si>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</si>
  <si>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</si>
  <si>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</si>
  <si>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</si>
  <si>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</si>
  <si>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</si>
  <si>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</si>
  <si>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</si>
  <si>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</si>
  <si>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</si>
  <si>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</si>
  <si>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</si>
  <si>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</si>
  <si>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</si>
  <si>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</si>
  <si>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</si>
  <si>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</si>
  <si>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</si>
  <si>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</si>
  <si>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</si>
  <si>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</si>
  <si>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</si>
  <si>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</si>
  <si>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</si>
  <si>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</si>
  <si>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</si>
  <si>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</si>
  <si>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</si>
  <si>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</si>
  <si>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</si>
  <si>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</si>
  <si>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</si>
  <si>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</si>
  <si>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</si>
  <si>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</si>
  <si>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</si>
  <si>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</si>
  <si>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</si>
  <si>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</si>
  <si>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</si>
  <si>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</si>
  <si>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</si>
  <si>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</si>
  <si>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</si>
  <si>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</si>
  <si>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</si>
  <si>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</si>
  <si>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</si>
  <si>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</si>
  <si>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</si>
  <si>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</si>
  <si>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</si>
  <si>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</si>
  <si>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</si>
  <si>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</si>
  <si>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</si>
  <si>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</si>
  <si>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</si>
  <si>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</si>
  <si>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</si>
  <si>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</si>
  <si>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</si>
  <si>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</si>
  <si>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</si>
  <si>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</si>
  <si>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</si>
  <si>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</si>
  <si>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</si>
  <si>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</si>
  <si>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</si>
  <si>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</si>
  <si>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</si>
  <si>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</si>
  <si>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</si>
  <si>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</si>
  <si>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</si>
  <si>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</si>
  <si>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</si>
  <si>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</si>
  <si>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</si>
  <si>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</si>
  <si>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</si>
  <si>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</si>
  <si>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</si>
  <si>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</si>
  <si>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</si>
  <si>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</si>
  <si>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</si>
  <si>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</si>
  <si>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</si>
  <si>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</si>
  <si>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</si>
  <si>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</si>
  <si>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</si>
  <si>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</si>
  <si>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</si>
  <si>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</si>
  <si>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</si>
  <si>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</si>
  <si>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</si>
  <si>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</si>
  <si>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</si>
  <si>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</si>
  <si>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</si>
  <si>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</si>
  <si>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</si>
  <si>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</si>
  <si>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</si>
  <si>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</si>
  <si>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</si>
  <si>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</si>
  <si>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</si>
  <si>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</si>
  <si>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</si>
  <si>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</si>
  <si>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</si>
  <si>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</si>
  <si>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</si>
  <si>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</si>
  <si>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</si>
  <si>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</si>
  <si>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</si>
  <si>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</si>
  <si>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</si>
  <si>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</si>
  <si>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</si>
  <si>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</si>
  <si>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</si>
  <si>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</si>
  <si>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</si>
  <si>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</si>
  <si>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</si>
  <si>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</si>
  <si>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</si>
  <si>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</si>
  <si>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</si>
  <si>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</si>
  <si>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</si>
  <si>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</si>
  <si>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</si>
  <si>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</si>
  <si>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</si>
  <si>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</si>
  <si>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</si>
  <si>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</si>
  <si>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</si>
  <si>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</si>
  <si>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</si>
  <si>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</si>
  <si>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</si>
  <si>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</si>
  <si>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</si>
  <si>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</si>
  <si>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</si>
  <si>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</si>
  <si>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</si>
  <si>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</si>
  <si>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</si>
  <si>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</si>
  <si>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</si>
  <si>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</si>
  <si>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</si>
  <si>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</si>
  <si>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</si>
  <si>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</si>
  <si>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</si>
  <si>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</si>
  <si>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</si>
  <si>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</si>
  <si>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</si>
  <si>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</si>
  <si>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</si>
  <si>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</si>
  <si>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</si>
  <si>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</si>
  <si>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</si>
  <si>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</si>
  <si>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</si>
  <si>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</si>
  <si>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</si>
  <si>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</si>
  <si>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</si>
  <si>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</si>
  <si>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</si>
  <si>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</si>
  <si>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</si>
  <si>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</si>
  <si>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</si>
  <si>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</si>
  <si>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</si>
  <si>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</si>
  <si>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</si>
  <si>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</si>
  <si>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</si>
  <si>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</si>
  <si>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</si>
  <si>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</si>
  <si>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</si>
  <si>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</si>
  <si>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</si>
  <si>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</si>
  <si>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</si>
  <si>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</si>
  <si>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</si>
  <si>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</si>
  <si>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</si>
  <si>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</si>
  <si>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</si>
  <si>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</si>
  <si>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</si>
  <si>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</si>
  <si>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</si>
  <si>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</si>
  <si>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</si>
  <si>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</si>
  <si>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</si>
  <si>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</si>
  <si>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</si>
  <si>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</si>
  <si>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</si>
  <si>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</si>
  <si>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</si>
  <si>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</si>
  <si>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</si>
  <si>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</si>
  <si>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</si>
  <si>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</si>
  <si>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</si>
  <si>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</si>
  <si>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</si>
  <si>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</si>
  <si>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</si>
  <si>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</si>
  <si>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</si>
  <si>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</si>
  <si>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</si>
  <si>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</si>
  <si>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</si>
  <si>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</si>
  <si>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</si>
  <si>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</si>
  <si>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</si>
  <si>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</si>
  <si>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</si>
  <si>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</si>
  <si>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</si>
  <si>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</si>
  <si>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</si>
  <si>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</si>
  <si>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</si>
  <si>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</si>
  <si>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</si>
  <si>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</si>
  <si>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</si>
  <si>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</si>
  <si>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</si>
  <si>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</si>
  <si>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</si>
  <si>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</si>
  <si>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</si>
  <si>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</si>
  <si>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</si>
  <si>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</si>
  <si>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</si>
  <si>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</si>
  <si>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</si>
  <si>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</si>
  <si>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</si>
  <si>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</si>
  <si>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</si>
  <si>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</si>
  <si>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</si>
  <si>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</si>
  <si>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</si>
  <si>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</si>
  <si>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</si>
  <si>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</si>
  <si>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</si>
  <si>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</si>
  <si>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</si>
  <si>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</si>
  <si>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</si>
  <si>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</si>
  <si>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</si>
  <si>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</si>
  <si>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</si>
  <si>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</si>
  <si>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</si>
  <si>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</si>
  <si>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</si>
  <si>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</si>
  <si>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</si>
  <si>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</si>
  <si>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</si>
  <si>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</si>
  <si>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</si>
  <si>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</si>
  <si>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</si>
  <si>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</si>
  <si>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</si>
  <si>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</si>
  <si>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</si>
  <si>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</si>
  <si>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</si>
  <si>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</si>
  <si>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</si>
  <si>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</si>
  <si>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</si>
  <si>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</si>
  <si>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</si>
  <si>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</si>
  <si>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</si>
  <si>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</si>
  <si>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</si>
  <si>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</si>
  <si>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</si>
  <si>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</si>
  <si>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</si>
  <si>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</si>
  <si>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</si>
  <si>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</si>
  <si>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</si>
  <si>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</si>
  <si>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</si>
  <si>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</si>
  <si>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</si>
  <si>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</si>
  <si>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</si>
  <si>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</si>
  <si>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</si>
  <si>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</si>
  <si>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</si>
  <si>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</si>
  <si>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</si>
  <si>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</si>
  <si>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</si>
  <si>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</si>
  <si>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</si>
  <si>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</si>
  <si>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</si>
  <si>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</si>
  <si>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</si>
  <si>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</si>
  <si>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</si>
  <si>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</si>
  <si>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</si>
  <si>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</si>
  <si>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</si>
  <si>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</si>
  <si>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</si>
  <si>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</si>
  <si>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</si>
  <si>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</si>
  <si>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</si>
  <si>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</si>
  <si>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</si>
  <si>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</si>
  <si>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</si>
  <si>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</si>
  <si>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</si>
  <si>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</si>
  <si>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</si>
  <si>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</si>
  <si>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</si>
  <si>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</si>
  <si>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</si>
  <si>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</si>
  <si>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</si>
  <si>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</si>
  <si>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</si>
  <si>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</si>
  <si>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</si>
  <si>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</si>
  <si>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</si>
  <si>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</si>
  <si>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</si>
  <si>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</si>
  <si>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</si>
  <si>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</si>
  <si>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</si>
  <si>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</si>
  <si>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</si>
  <si>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</si>
  <si>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</si>
  <si>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</si>
  <si>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</si>
  <si>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</si>
  <si>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</si>
  <si>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</si>
  <si>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</si>
  <si>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</si>
  <si>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</si>
  <si>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</si>
  <si>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</si>
  <si>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</si>
  <si>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</si>
  <si>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</si>
  <si>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</si>
  <si>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</si>
  <si>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</si>
  <si>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</si>
  <si>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</si>
  <si>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</si>
  <si>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</si>
  <si>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</si>
  <si>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</si>
  <si>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</si>
  <si>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</si>
  <si>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</si>
  <si>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</si>
  <si>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</si>
  <si>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</si>
  <si>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</si>
  <si>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</si>
  <si>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</si>
  <si>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</si>
  <si>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</si>
  <si>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</si>
  <si>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</si>
  <si>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</si>
  <si>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</si>
  <si>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</si>
  <si>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</si>
  <si>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</si>
  <si>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</si>
  <si>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</si>
  <si>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</si>
  <si>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</si>
  <si>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</si>
  <si>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</si>
  <si>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</si>
  <si>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</si>
  <si>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</si>
  <si>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</si>
  <si>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</si>
  <si>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</si>
  <si>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</si>
  <si>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</si>
  <si>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</si>
  <si>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</si>
  <si>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</si>
  <si>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</si>
  <si>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</si>
  <si>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</si>
  <si>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</si>
  <si>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</si>
  <si>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</si>
  <si>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</si>
  <si>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</si>
  <si>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</si>
  <si>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</si>
  <si>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</si>
  <si>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</si>
  <si>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</si>
  <si>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</si>
  <si>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</si>
  <si>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</si>
  <si>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</si>
  <si>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</si>
  <si>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</si>
  <si>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</si>
  <si>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</si>
  <si>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</si>
  <si>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</si>
  <si>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</si>
  <si>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</si>
  <si>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</si>
  <si>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</si>
  <si>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</si>
  <si>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</si>
  <si>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</si>
  <si>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</si>
  <si>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</si>
  <si>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</si>
  <si>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</si>
  <si>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</si>
  <si>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</si>
  <si>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</si>
  <si>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</si>
  <si>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</si>
  <si>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</si>
  <si>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</si>
  <si>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</si>
  <si>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</si>
  <si>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</si>
  <si>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</si>
  <si>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</si>
  <si>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</si>
  <si>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</si>
  <si>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</si>
  <si>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</si>
  <si>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</si>
  <si>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</si>
  <si>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</si>
  <si>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</si>
  <si>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</si>
  <si>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</si>
  <si>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</si>
  <si>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</si>
  <si>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</si>
  <si>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</si>
  <si>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</si>
  <si>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</si>
  <si>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</si>
  <si>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</si>
  <si>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</si>
  <si>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</si>
  <si>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</si>
  <si>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</si>
  <si>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</si>
  <si>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</si>
  <si>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</si>
  <si>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</si>
  <si>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</si>
  <si>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</si>
  <si>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</si>
  <si>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</si>
  <si>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</si>
  <si>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</si>
  <si>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</si>
  <si>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</si>
  <si>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</si>
  <si>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</si>
  <si>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</si>
  <si>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</si>
  <si>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</si>
  <si>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</si>
  <si>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</si>
  <si>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</si>
  <si>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</si>
  <si>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</si>
  <si>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</si>
  <si>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</si>
  <si>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</si>
  <si>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</si>
  <si>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</si>
  <si>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</si>
  <si>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</si>
  <si>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</si>
  <si>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</si>
  <si>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</si>
  <si>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</si>
  <si>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</si>
  <si>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</si>
  <si>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</si>
  <si>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</si>
  <si>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</si>
  <si>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</si>
  <si>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</si>
  <si>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</si>
  <si>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</si>
  <si>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</si>
  <si>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</si>
  <si>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</si>
  <si>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</si>
  <si>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</si>
  <si>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</si>
  <si>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</si>
  <si>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</si>
  <si>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</si>
  <si>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</si>
  <si>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</si>
  <si>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</si>
  <si>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</si>
  <si>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</si>
  <si>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</si>
  <si>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</si>
  <si>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</si>
  <si>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</si>
  <si>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</si>
  <si>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</si>
  <si>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</si>
  <si>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</si>
  <si>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</si>
  <si>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</si>
  <si>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</si>
  <si>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</si>
  <si>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</si>
  <si>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</si>
  <si>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</si>
  <si>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</si>
  <si>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</si>
  <si>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</si>
  <si>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</si>
  <si>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</si>
  <si>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</si>
  <si>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</si>
  <si>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</si>
  <si>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</si>
  <si>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</si>
  <si>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</si>
  <si>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</si>
  <si>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</si>
  <si>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</si>
  <si>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</si>
  <si>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</si>
  <si>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</si>
  <si>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</si>
  <si>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</si>
  <si>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</si>
  <si>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</si>
  <si>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</si>
  <si>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</si>
  <si>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</si>
  <si>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</si>
  <si>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</si>
  <si>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</si>
  <si>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</si>
  <si>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</si>
  <si>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</si>
  <si>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</si>
  <si>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</si>
  <si>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</si>
  <si>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</si>
  <si>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</si>
  <si>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</si>
  <si>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</si>
  <si>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</si>
  <si>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</si>
  <si>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</si>
  <si>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</si>
  <si>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</si>
  <si>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</si>
  <si>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</si>
  <si>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</si>
  <si>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</si>
  <si>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</si>
  <si>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</si>
  <si>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</si>
  <si>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</si>
  <si>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</si>
  <si>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</si>
  <si>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</si>
  <si>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</si>
  <si>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</si>
  <si>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</si>
  <si>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</si>
  <si>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</si>
  <si>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</si>
  <si>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</si>
  <si>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</si>
  <si>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</si>
  <si>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</si>
  <si>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</si>
  <si>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</si>
  <si>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</si>
  <si>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</si>
  <si>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</si>
  <si>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</si>
  <si>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</si>
  <si>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</si>
  <si>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</si>
  <si>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</si>
  <si>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</si>
  <si>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</si>
  <si>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</si>
  <si>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</si>
  <si>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</si>
  <si>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</si>
  <si>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</si>
  <si>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</si>
  <si>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</si>
  <si>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</si>
  <si>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</si>
  <si>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</si>
  <si>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</si>
  <si>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</si>
  <si>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</si>
  <si>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</si>
  <si>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</si>
  <si>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</si>
  <si>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</si>
  <si>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</si>
  <si>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</si>
  <si>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</si>
  <si>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</si>
  <si>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</si>
  <si>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</si>
  <si>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</si>
  <si>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</si>
  <si>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</si>
  <si>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</si>
  <si>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</si>
  <si>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</si>
  <si>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</si>
  <si>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</si>
  <si>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</si>
  <si>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</si>
  <si>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</si>
  <si>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</si>
  <si>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</si>
  <si>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</si>
  <si>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</si>
  <si>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</si>
  <si>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</si>
  <si>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</si>
  <si>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</si>
  <si>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</si>
  <si>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</si>
  <si>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</si>
  <si>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</si>
  <si>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</si>
  <si>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</si>
  <si>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</si>
  <si>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</si>
  <si>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</si>
  <si>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</si>
  <si>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</si>
  <si>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</si>
  <si>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</si>
  <si>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</si>
  <si>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</si>
  <si>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</si>
  <si>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</si>
  <si>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</si>
  <si>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</si>
  <si>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</si>
  <si>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</si>
  <si>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</si>
  <si>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</si>
  <si>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</si>
  <si>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</si>
  <si>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</si>
  <si>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</si>
  <si>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</si>
  <si>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</si>
  <si>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</si>
  <si>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</si>
  <si>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</si>
  <si>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</si>
  <si>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</si>
  <si>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</si>
  <si>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</si>
  <si>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</si>
  <si>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</si>
  <si>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</si>
  <si>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</si>
  <si>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</si>
  <si>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</si>
  <si>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</si>
  <si>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</si>
  <si>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</si>
  <si>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</si>
  <si>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</si>
  <si>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</si>
  <si>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</si>
  <si>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</si>
  <si>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</si>
  <si>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</si>
  <si>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</si>
  <si>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</si>
  <si>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</si>
  <si>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</si>
  <si>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</si>
  <si>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</si>
  <si>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</si>
  <si>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</si>
  <si>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</si>
  <si>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</si>
  <si>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</si>
  <si>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</si>
  <si>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</si>
  <si>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</si>
  <si>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</si>
  <si>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</si>
  <si>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</si>
  <si>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</si>
  <si>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</si>
  <si>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</si>
  <si>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</si>
  <si>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</si>
  <si>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</si>
  <si>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</si>
  <si>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</si>
  <si>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</si>
  <si>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</si>
  <si>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</si>
  <si>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</si>
  <si>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</si>
  <si>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</si>
  <si>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</si>
  <si>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</si>
  <si>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</si>
  <si>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</si>
  <si>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</si>
  <si>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</si>
  <si>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</si>
  <si>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</si>
  <si>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</si>
  <si>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</si>
  <si>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</si>
  <si>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</si>
  <si>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</si>
  <si>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</si>
  <si>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</si>
  <si>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</si>
  <si>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</si>
  <si>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</si>
  <si>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</si>
  <si>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</si>
  <si>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</si>
  <si>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</si>
  <si>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</si>
  <si>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</si>
  <si>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</si>
  <si>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</si>
  <si>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</si>
  <si>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</si>
  <si>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</si>
  <si>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</si>
  <si>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</si>
  <si>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</si>
  <si>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</si>
  <si>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</si>
  <si>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</si>
  <si>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</si>
  <si>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</si>
  <si>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</si>
  <si>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</si>
  <si>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</si>
  <si>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</si>
  <si>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</si>
  <si>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</si>
  <si>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</si>
  <si>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</si>
  <si>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</si>
  <si>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</si>
  <si>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</si>
  <si>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</si>
  <si>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</si>
  <si>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</si>
  <si>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</si>
  <si>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</si>
  <si>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</si>
  <si>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</si>
  <si>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</si>
  <si>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</si>
  <si>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</si>
  <si>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</si>
  <si>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</si>
  <si>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</si>
  <si>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</si>
  <si>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</si>
  <si>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</si>
  <si>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</si>
  <si>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</si>
  <si>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</si>
  <si>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</si>
  <si>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</si>
  <si>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</si>
  <si>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</si>
  <si>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</si>
  <si>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</si>
  <si>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</si>
  <si>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</si>
  <si>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</si>
  <si>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</si>
  <si>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</si>
  <si>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</si>
  <si>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</si>
  <si>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</si>
  <si>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</si>
  <si>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</si>
  <si>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</si>
  <si>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</si>
  <si>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</si>
  <si>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</si>
  <si>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</si>
  <si>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</si>
  <si>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</si>
  <si>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</si>
  <si>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</si>
  <si>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</si>
  <si>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</si>
  <si>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</si>
  <si>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</si>
  <si>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</si>
  <si>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</si>
  <si>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</si>
  <si>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</si>
  <si>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</si>
  <si>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</si>
  <si>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</si>
  <si>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</si>
  <si>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</si>
  <si>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</si>
  <si>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</si>
  <si>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</si>
  <si>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</si>
  <si>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</si>
  <si>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</si>
  <si>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</si>
  <si>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</si>
  <si>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</si>
  <si>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</si>
  <si>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</si>
  <si>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</si>
  <si>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</si>
  <si>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</si>
  <si>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</si>
  <si>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</si>
  <si>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</si>
  <si>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</si>
  <si>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</si>
  <si>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</si>
  <si>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</si>
  <si>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</si>
  <si>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</si>
  <si>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</si>
  <si>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</si>
  <si>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</si>
  <si>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</si>
  <si>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</si>
  <si>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</si>
  <si>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</si>
  <si>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</si>
  <si>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</si>
  <si>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</si>
  <si>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</si>
  <si>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</si>
  <si>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</si>
  <si>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</si>
  <si>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</si>
  <si>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</si>
  <si>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</si>
  <si>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</si>
  <si>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</si>
  <si>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</si>
  <si>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</si>
  <si>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</si>
  <si>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</si>
  <si>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</si>
  <si>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</si>
  <si>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</si>
  <si>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</si>
  <si>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</si>
  <si>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</si>
  <si>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</si>
  <si>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</si>
  <si>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</si>
  <si>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</si>
  <si>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</si>
  <si>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</si>
  <si>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</si>
  <si>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</si>
  <si>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</si>
  <si>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</si>
  <si>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</si>
  <si>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</si>
  <si>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</si>
  <si>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</si>
  <si>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</si>
  <si>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</si>
  <si>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</si>
  <si>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</si>
  <si>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</si>
  <si>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</si>
  <si>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</si>
  <si>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</si>
  <si>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</si>
  <si>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</si>
  <si>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</si>
  <si>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</si>
  <si>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</si>
  <si>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</si>
  <si>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</si>
  <si>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</si>
  <si>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</si>
  <si>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</si>
  <si>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</si>
  <si>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</si>
  <si>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</si>
  <si>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</si>
  <si>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</si>
  <si>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</si>
  <si>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</si>
  <si>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</si>
  <si>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</si>
  <si>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</si>
  <si>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</si>
  <si>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</si>
  <si>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</si>
  <si>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</si>
  <si>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</si>
  <si>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</si>
  <si>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</si>
  <si>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</si>
  <si>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</si>
  <si>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</si>
  <si>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</si>
  <si>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</si>
  <si>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</si>
  <si>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</si>
  <si>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</si>
  <si>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</si>
  <si>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</si>
  <si>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</si>
  <si>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</si>
  <si>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</si>
  <si>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</si>
  <si>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</si>
  <si>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</si>
  <si>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</si>
  <si>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</si>
  <si>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</si>
  <si>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</si>
  <si>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</si>
  <si>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</si>
  <si>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</si>
  <si>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</si>
  <si>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</si>
  <si>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</si>
  <si>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</si>
  <si>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</si>
  <si>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</si>
  <si>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</si>
  <si>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</si>
  <si>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</si>
  <si>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</si>
  <si>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</si>
  <si>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</si>
  <si>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</si>
  <si>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</si>
  <si>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</si>
  <si>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</si>
  <si>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</si>
  <si>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</si>
  <si>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</si>
  <si>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</si>
  <si>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</si>
  <si>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</si>
  <si>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</si>
  <si>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</si>
  <si>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</si>
  <si>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</si>
  <si>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</si>
  <si>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</si>
  <si>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</si>
  <si>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</si>
  <si>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</si>
  <si>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</si>
  <si>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</si>
  <si>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</si>
  <si>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</si>
  <si>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</si>
  <si>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</si>
  <si>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</si>
  <si>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</si>
  <si>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</si>
  <si>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</si>
  <si>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</si>
  <si>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</si>
  <si>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</si>
  <si>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</si>
  <si>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</si>
  <si>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</si>
  <si>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</si>
  <si>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</si>
  <si>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</si>
  <si>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</si>
  <si>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</si>
  <si>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</si>
  <si>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</si>
  <si>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</si>
  <si>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</si>
  <si>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</si>
  <si>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</si>
  <si>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</si>
  <si>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</si>
  <si>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</si>
  <si>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</si>
  <si>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</si>
  <si>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</si>
  <si>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</si>
  <si>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</si>
  <si>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</si>
  <si>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</si>
  <si>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</si>
  <si>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</si>
  <si>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</si>
  <si>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</si>
  <si>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</si>
  <si>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</si>
  <si>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</si>
  <si>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</si>
  <si>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</si>
  <si>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</si>
  <si>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</si>
  <si>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</si>
  <si>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</si>
  <si>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</si>
  <si>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</si>
  <si>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</si>
  <si>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</si>
  <si>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</si>
  <si>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</si>
  <si>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</si>
  <si>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</si>
  <si>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</si>
  <si>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</si>
  <si>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</si>
  <si>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</si>
  <si>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</si>
  <si>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</si>
  <si>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</si>
  <si>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</si>
  <si>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</si>
  <si>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</si>
  <si>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</si>
  <si>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</si>
  <si>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</si>
  <si>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</si>
  <si>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</si>
  <si>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</si>
  <si>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</si>
  <si>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</si>
  <si>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</si>
  <si>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</si>
  <si>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</si>
  <si>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</si>
  <si>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</si>
  <si>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</si>
  <si>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</si>
  <si>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</si>
  <si>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</si>
  <si>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</si>
  <si>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</si>
  <si>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</si>
  <si>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</si>
  <si>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</si>
  <si>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</si>
  <si>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</si>
  <si>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</si>
  <si>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</si>
  <si>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</si>
  <si>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</si>
  <si>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</si>
  <si>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</si>
  <si>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</si>
  <si>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</si>
  <si>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</si>
  <si>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</si>
  <si>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</si>
  <si>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</si>
  <si>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</si>
  <si>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</si>
  <si>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</si>
  <si>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</si>
  <si>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</si>
  <si>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</si>
  <si>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</si>
  <si>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</si>
  <si>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</si>
  <si>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</si>
  <si>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</si>
  <si>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</si>
  <si>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</si>
  <si>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</si>
  <si>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</si>
  <si>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</si>
  <si>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</si>
  <si>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</si>
  <si>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</si>
  <si>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</si>
  <si>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</si>
  <si>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</si>
  <si>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</si>
  <si>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</si>
  <si>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</si>
  <si>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</si>
  <si>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</si>
  <si>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</si>
  <si>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</si>
  <si>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</si>
  <si>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</si>
  <si>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</si>
  <si>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</si>
  <si>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</si>
  <si>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</si>
  <si>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</si>
  <si>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</si>
  <si>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</si>
  <si>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</si>
  <si>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</si>
  <si>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</si>
  <si>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</si>
  <si>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</si>
  <si>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</si>
  <si>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</si>
  <si>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</si>
  <si>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</si>
  <si>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</si>
  <si>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</si>
  <si>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</si>
  <si>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</si>
  <si>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</si>
  <si>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</si>
  <si>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</si>
  <si>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</si>
  <si>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</si>
  <si>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</si>
  <si>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</si>
  <si>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</si>
  <si>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</si>
  <si>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</si>
  <si>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</si>
  <si>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</si>
  <si>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</si>
  <si>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</si>
  <si>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</si>
  <si>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</si>
  <si>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</si>
  <si>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</si>
  <si>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</si>
  <si>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</si>
  <si>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</si>
  <si>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</si>
  <si>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</si>
  <si>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</si>
  <si>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</si>
  <si>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</si>
  <si>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</si>
  <si>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</si>
  <si>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</si>
  <si>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</si>
  <si>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</si>
  <si>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</si>
  <si>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</si>
  <si>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</si>
  <si>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</si>
  <si>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</si>
  <si>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</si>
  <si>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</si>
  <si>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</si>
  <si>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</si>
  <si>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</si>
  <si>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</si>
  <si>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</si>
  <si>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</si>
  <si>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</si>
  <si>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</si>
  <si>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</si>
  <si>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</si>
  <si>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</si>
  <si>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</si>
  <si>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</si>
  <si>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</si>
  <si>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</si>
  <si>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</si>
  <si>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</si>
  <si>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</si>
  <si>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</si>
  <si>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</si>
  <si>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</si>
  <si>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</si>
  <si>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</si>
  <si>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</si>
  <si>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</si>
  <si>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</si>
  <si>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</si>
  <si>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</si>
  <si>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</si>
  <si>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</si>
  <si>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</si>
  <si>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</si>
  <si>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</si>
  <si>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</si>
  <si>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</si>
  <si>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</si>
  <si>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</si>
  <si>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</si>
  <si>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</si>
  <si>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</si>
  <si>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</si>
  <si>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</si>
  <si>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</si>
  <si>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</si>
  <si>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</si>
  <si>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</si>
  <si>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</si>
  <si>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</si>
  <si>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</si>
  <si>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</si>
  <si>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</si>
  <si>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</si>
  <si>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</si>
  <si>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</si>
  <si>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</si>
  <si>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</si>
  <si>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</si>
  <si>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</si>
  <si>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</si>
  <si>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</si>
  <si>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</si>
  <si>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</si>
  <si>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</si>
  <si>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</si>
  <si>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</si>
  <si>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</si>
  <si>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</si>
  <si>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</si>
  <si>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</si>
  <si>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</si>
  <si>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</si>
  <si>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</si>
  <si>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</si>
  <si>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</si>
  <si>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</si>
  <si>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</si>
  <si>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</si>
  <si>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</si>
  <si>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</si>
  <si>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</si>
  <si>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</si>
  <si>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</si>
  <si>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</si>
  <si>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</si>
  <si>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</si>
  <si>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</si>
  <si>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</si>
  <si>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</si>
  <si>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</si>
  <si>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</si>
  <si>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</si>
  <si>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</si>
  <si>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</si>
  <si>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</si>
  <si>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</si>
  <si>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</si>
  <si>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</si>
  <si>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</si>
  <si>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</si>
  <si>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</si>
  <si>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</si>
  <si>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</si>
  <si>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</si>
  <si>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</si>
  <si>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</si>
  <si>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</si>
  <si>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</si>
  <si>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</si>
  <si>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</si>
  <si>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</si>
  <si>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</si>
  <si>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</si>
  <si>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</si>
  <si>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</si>
  <si>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</si>
  <si>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</si>
  <si>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</si>
  <si>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</si>
  <si>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</si>
  <si>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</si>
  <si>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</si>
  <si>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</si>
  <si>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</si>
  <si>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</si>
  <si>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</si>
  <si>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</si>
  <si>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</si>
  <si>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</si>
  <si>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</si>
  <si>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</si>
  <si>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</si>
  <si>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</si>
  <si>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</si>
  <si>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</si>
  <si>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</si>
  <si>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</si>
  <si>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</si>
  <si>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</si>
  <si>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</si>
  <si>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</si>
  <si>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</si>
  <si>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</si>
  <si>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</si>
  <si>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</si>
  <si>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</si>
  <si>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</si>
  <si>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</si>
  <si>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</si>
  <si>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</si>
  <si>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</si>
  <si>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</si>
  <si>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</si>
  <si>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</si>
  <si>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</si>
  <si>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</si>
  <si>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</si>
  <si>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</si>
  <si>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</si>
  <si>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</si>
  <si>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</si>
  <si>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</si>
  <si>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</si>
  <si>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</si>
  <si>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</si>
  <si>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</si>
  <si>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</si>
  <si>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</si>
  <si>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</si>
  <si>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</si>
  <si>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</si>
  <si>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</si>
  <si>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</si>
  <si>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</si>
  <si>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</si>
  <si>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</si>
  <si>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</si>
  <si>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</si>
  <si>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</si>
  <si>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</si>
  <si>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</si>
  <si>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</si>
  <si>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</si>
  <si>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</si>
  <si>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</si>
  <si>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</si>
  <si>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</si>
  <si>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</si>
  <si>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</si>
  <si>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</si>
  <si>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</si>
  <si>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</si>
  <si>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</si>
  <si>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</si>
  <si>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</si>
  <si>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</si>
  <si>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</si>
  <si>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</si>
  <si>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</si>
  <si>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</si>
  <si>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</si>
  <si>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</si>
  <si>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</si>
  <si>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</si>
  <si>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</si>
  <si>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</si>
  <si>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</si>
  <si>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</si>
  <si>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</si>
  <si>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</si>
  <si>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</si>
  <si>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</si>
  <si>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</si>
  <si>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</si>
  <si>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</si>
  <si>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</si>
  <si>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</si>
  <si>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</si>
  <si>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</si>
  <si>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</si>
  <si>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</si>
  <si>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</si>
  <si>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</si>
  <si>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</si>
  <si>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</si>
  <si>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</si>
  <si>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</si>
  <si>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</si>
  <si>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</si>
  <si>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</si>
  <si>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</si>
  <si>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</si>
  <si>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</si>
  <si>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</si>
  <si>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</si>
  <si>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</si>
  <si>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</si>
  <si>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</si>
  <si>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</si>
  <si>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</si>
  <si>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</si>
  <si>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</si>
  <si>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</si>
  <si>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</si>
  <si>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</si>
  <si>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</si>
  <si>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</si>
  <si>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</si>
  <si>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</si>
  <si>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</si>
  <si>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</si>
  <si>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</si>
  <si>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</si>
  <si>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</si>
  <si>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</si>
  <si>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</si>
  <si>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</si>
  <si>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</si>
  <si>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</si>
  <si>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</si>
  <si>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</si>
  <si>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</si>
  <si>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</si>
  <si>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</si>
  <si>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</si>
  <si>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</si>
  <si>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</si>
  <si>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</si>
  <si>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</si>
  <si>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</si>
  <si>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</si>
  <si>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</si>
  <si>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</si>
  <si>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</si>
  <si>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</si>
  <si>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</si>
  <si>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</si>
  <si>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</si>
  <si>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</si>
  <si>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</si>
  <si>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</si>
  <si>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</si>
  <si>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</si>
  <si>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</si>
  <si>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</si>
  <si>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</si>
  <si>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</si>
  <si>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</si>
  <si>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</si>
  <si>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</si>
  <si>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</si>
  <si>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</si>
  <si>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</si>
  <si>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</si>
  <si>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</si>
  <si>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</si>
  <si>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</si>
  <si>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</si>
  <si>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</si>
  <si>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</si>
  <si>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</si>
  <si>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</si>
  <si>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</si>
  <si>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</si>
  <si>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</si>
  <si>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</si>
  <si>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</si>
  <si>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</si>
  <si>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</si>
  <si>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</si>
  <si>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</si>
  <si>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</si>
  <si>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</si>
  <si>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</si>
  <si>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</si>
  <si>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</si>
  <si>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</si>
  <si>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</si>
  <si>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</si>
  <si>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</si>
  <si>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</si>
  <si>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</si>
  <si>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</si>
  <si>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</si>
  <si>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</si>
  <si>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</si>
  <si>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</si>
  <si>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</si>
  <si>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</si>
  <si>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</si>
  <si>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</si>
  <si>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</si>
  <si>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</si>
  <si>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</si>
  <si>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</si>
  <si>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</si>
  <si>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</si>
  <si>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</si>
  <si>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</si>
  <si>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</si>
  <si>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</si>
  <si>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</si>
  <si>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</si>
  <si>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</si>
  <si>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</si>
  <si>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</si>
  <si>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</si>
  <si>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</si>
  <si>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</si>
  <si>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</si>
  <si>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</si>
  <si>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</si>
  <si>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</si>
  <si>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</si>
  <si>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</si>
  <si>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</si>
  <si>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</si>
  <si>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</si>
  <si>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</si>
  <si>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</si>
  <si>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</si>
  <si>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</si>
  <si>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</si>
  <si>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</si>
  <si>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</si>
  <si>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</si>
  <si>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</si>
  <si>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</si>
  <si>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</si>
  <si>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</si>
  <si>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</si>
  <si>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</si>
  <si>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</si>
  <si>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</si>
  <si>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</si>
  <si>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</si>
  <si>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</si>
  <si>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</si>
  <si>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</si>
  <si>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</si>
  <si>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</si>
  <si>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</si>
  <si>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</si>
  <si>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</si>
  <si>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</si>
  <si>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</si>
  <si>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</si>
  <si>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</si>
  <si>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</si>
  <si>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</si>
  <si>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</si>
  <si>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</si>
  <si>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</si>
  <si>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</si>
  <si>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</si>
  <si>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</si>
  <si>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</si>
  <si>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</si>
  <si>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</si>
  <si>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</si>
  <si>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</si>
  <si>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</si>
  <si>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</si>
  <si>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</si>
  <si>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</si>
  <si>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</si>
  <si>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</si>
  <si>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</si>
  <si>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</si>
  <si>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</si>
  <si>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</si>
  <si>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</si>
  <si>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</si>
  <si>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</si>
  <si>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</si>
  <si>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</si>
  <si>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</si>
  <si>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</si>
  <si>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</si>
  <si>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</si>
  <si>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</si>
  <si>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</si>
  <si>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</si>
  <si>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</si>
  <si>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</si>
  <si>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</si>
  <si>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</si>
  <si>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</si>
  <si>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</si>
  <si>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</si>
  <si>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</si>
  <si>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</si>
  <si>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</si>
  <si>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</si>
  <si>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</si>
  <si>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</si>
  <si>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</si>
  <si>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</si>
  <si>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</si>
  <si>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</si>
  <si>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</si>
  <si>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</si>
  <si>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</si>
  <si>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</si>
  <si>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</si>
  <si>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</si>
  <si>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</si>
  <si>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</si>
  <si>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</si>
  <si>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</si>
  <si>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</si>
  <si>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</si>
  <si>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</si>
  <si>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</si>
  <si>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</si>
  <si>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</si>
  <si>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</si>
  <si>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</si>
  <si>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</si>
  <si>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</si>
  <si>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</si>
  <si>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</si>
  <si>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</si>
  <si>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</si>
  <si>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</si>
  <si>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</si>
  <si>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</si>
  <si>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</si>
  <si>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</si>
  <si>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</si>
  <si>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</si>
  <si>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</si>
  <si>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</si>
  <si>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</si>
  <si>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</si>
  <si>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</si>
  <si>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</si>
  <si>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</si>
  <si>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</si>
  <si>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</si>
  <si>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</si>
  <si>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</si>
  <si>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</si>
  <si>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</si>
  <si>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</si>
  <si>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</si>
  <si>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</si>
  <si>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</si>
  <si>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</si>
  <si>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</si>
  <si>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</si>
  <si>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</si>
  <si>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</si>
  <si>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</si>
  <si>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</si>
  <si>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</si>
  <si>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</si>
  <si>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</si>
  <si>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</si>
  <si>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</si>
  <si>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</si>
  <si>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</si>
  <si>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</si>
  <si>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</si>
  <si>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</si>
  <si>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</si>
  <si>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</si>
  <si>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</si>
  <si>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</si>
  <si>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</si>
  <si>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</si>
  <si>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</si>
  <si>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</si>
  <si>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</si>
  <si>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</si>
  <si>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</si>
  <si>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</si>
  <si>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</si>
  <si>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</si>
  <si>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</si>
  <si>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</si>
  <si>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</si>
  <si>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</si>
  <si>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</si>
  <si>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</si>
  <si>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</si>
  <si>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</si>
  <si>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</si>
  <si>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</si>
  <si>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</si>
  <si>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</si>
  <si>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</si>
  <si>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</si>
  <si>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</si>
  <si>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</si>
  <si>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</si>
  <si>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</si>
  <si>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</si>
  <si>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</si>
  <si>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</si>
  <si>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</si>
  <si>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</si>
  <si>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</si>
  <si>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</si>
  <si>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</si>
  <si>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</si>
  <si>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</si>
  <si>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</si>
  <si>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</si>
  <si>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</si>
  <si>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</si>
  <si>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</si>
  <si>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</si>
  <si>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</si>
  <si>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</si>
  <si>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</si>
  <si>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</si>
  <si>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</si>
  <si>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</si>
  <si>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</si>
  <si>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</si>
  <si>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</si>
  <si>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</si>
  <si>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</si>
  <si>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</si>
  <si>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</si>
  <si>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</si>
  <si>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</si>
  <si>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</si>
  <si>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</si>
  <si>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</si>
  <si>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</si>
  <si>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</si>
  <si>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</si>
  <si>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</si>
  <si>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</si>
  <si>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</si>
  <si>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</si>
  <si>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</si>
  <si>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</si>
  <si>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</si>
  <si>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</si>
  <si>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</si>
  <si>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</si>
  <si>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</si>
  <si>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</si>
  <si>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</si>
  <si>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</si>
  <si>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</si>
  <si>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</si>
  <si>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</si>
  <si>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</si>
  <si>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</si>
  <si>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</si>
  <si>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</si>
  <si>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</si>
  <si>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</si>
  <si>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</si>
  <si>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</si>
  <si>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</si>
  <si>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</si>
  <si>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</si>
  <si>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</si>
  <si>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</si>
  <si>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</si>
  <si>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</si>
  <si>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</si>
  <si>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</si>
  <si>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</si>
  <si>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</si>
  <si>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</si>
  <si>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</si>
  <si>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</si>
  <si>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</si>
  <si>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</si>
  <si>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</si>
  <si>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</si>
  <si>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</si>
  <si>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</si>
  <si>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</si>
  <si>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</si>
  <si>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</si>
  <si>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</si>
  <si>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</si>
  <si>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</si>
  <si>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</si>
  <si>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</si>
  <si>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</si>
  <si>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</si>
  <si>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</si>
  <si>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</si>
  <si>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</si>
  <si>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</si>
  <si>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</si>
  <si>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</si>
  <si>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</si>
  <si>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</si>
  <si>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</si>
  <si>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</si>
  <si>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</si>
  <si>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</si>
  <si>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</si>
  <si>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</si>
  <si>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</si>
  <si>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</si>
  <si>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</si>
  <si>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</si>
  <si>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</si>
  <si>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</si>
  <si>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</si>
  <si>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</si>
  <si>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</si>
  <si>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</si>
  <si>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</si>
  <si>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</si>
  <si>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</si>
  <si>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</si>
  <si>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</si>
  <si>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</si>
  <si>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</si>
  <si>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</si>
  <si>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</si>
  <si>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</si>
  <si>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</si>
  <si>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</si>
  <si>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</si>
  <si>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</si>
  <si>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</si>
  <si>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</si>
  <si>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</si>
  <si>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</si>
  <si>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</si>
  <si>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</si>
  <si>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</si>
  <si>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</si>
  <si>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</si>
  <si>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</si>
  <si>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</si>
  <si>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</si>
  <si>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</si>
  <si>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</si>
  <si>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</si>
  <si>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</si>
  <si>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</si>
  <si>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</si>
  <si>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</si>
  <si>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</si>
  <si>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</si>
  <si>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</si>
  <si>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</si>
  <si>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</si>
  <si>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</si>
  <si>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</si>
  <si>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</si>
  <si>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</si>
  <si>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</si>
  <si>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</si>
  <si>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</si>
  <si>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</si>
  <si>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</si>
  <si>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</si>
  <si>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</si>
  <si>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</si>
  <si>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</si>
  <si>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</si>
  <si>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</si>
  <si>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</si>
  <si>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</si>
  <si>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</si>
  <si>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</si>
  <si>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</si>
  <si>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</si>
  <si>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</si>
  <si>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</si>
  <si>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</si>
  <si>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</si>
  <si>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</si>
  <si>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</si>
  <si>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</si>
  <si>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</si>
  <si>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</si>
  <si>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</si>
  <si>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</si>
  <si>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</si>
  <si>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</si>
  <si>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</si>
  <si>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</si>
  <si>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</si>
  <si>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</si>
  <si>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</si>
  <si>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</si>
  <si>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</si>
  <si>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</si>
  <si>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</si>
  <si>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</si>
  <si>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</si>
  <si>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</si>
  <si>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</si>
  <si>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</si>
  <si>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</si>
  <si>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</si>
  <si>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</si>
  <si>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</si>
  <si>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</si>
  <si>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</si>
  <si>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</si>
  <si>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</si>
  <si>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</si>
  <si>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</si>
  <si>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</si>
  <si>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</si>
  <si>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</si>
  <si>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</si>
  <si>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</si>
  <si>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</si>
  <si>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</si>
  <si>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</si>
  <si>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</si>
  <si>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</si>
  <si>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</si>
  <si>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</si>
  <si>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</si>
  <si>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</si>
  <si>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</si>
  <si>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</si>
  <si>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</si>
  <si>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</si>
  <si>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</si>
  <si>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</si>
  <si>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</si>
  <si>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</si>
  <si>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</si>
  <si>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</si>
  <si>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</si>
  <si>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</si>
  <si>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</si>
  <si>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</si>
  <si>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</si>
  <si>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</si>
  <si>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</si>
  <si>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</si>
  <si>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</si>
  <si>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</si>
  <si>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</si>
  <si>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</si>
  <si>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</si>
  <si>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</si>
  <si>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</si>
  <si>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</si>
  <si>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</si>
  <si>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</si>
  <si>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</si>
  <si>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</si>
  <si>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</si>
  <si>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</si>
  <si>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</si>
  <si>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</si>
  <si>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</si>
  <si>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</si>
  <si>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</si>
  <si>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</si>
  <si>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</si>
  <si>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</si>
  <si>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</si>
  <si>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</si>
  <si>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</si>
  <si>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</si>
  <si>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</si>
  <si>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</si>
  <si>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</si>
  <si>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</si>
  <si>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</si>
  <si>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</si>
  <si>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</si>
  <si>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</si>
  <si>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</si>
  <si>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</si>
  <si>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</si>
  <si>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</si>
  <si>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</si>
  <si>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</si>
  <si>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</si>
  <si>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</si>
  <si>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</si>
  <si>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</si>
  <si>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</si>
  <si>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</si>
  <si>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</si>
  <si>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</si>
  <si>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</si>
  <si>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</si>
  <si>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</si>
  <si>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</si>
  <si>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</si>
  <si>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</si>
  <si>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</si>
  <si>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</si>
  <si>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</si>
  <si>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</si>
  <si>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</si>
  <si>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</si>
  <si>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</si>
  <si>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</si>
  <si>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</si>
  <si>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</si>
  <si>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</si>
  <si>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</si>
  <si>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</si>
  <si>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</si>
  <si>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</si>
  <si>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</si>
  <si>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</si>
  <si>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</si>
  <si>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</si>
  <si>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</si>
  <si>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</si>
  <si>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</si>
  <si>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</si>
  <si>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</si>
  <si>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</si>
  <si>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</si>
  <si>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</si>
  <si>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</si>
  <si>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</si>
  <si>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</si>
  <si>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</si>
  <si>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</si>
  <si>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</si>
  <si>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</si>
  <si>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</si>
  <si>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</si>
  <si>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</si>
  <si>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</si>
  <si>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</si>
  <si>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</si>
  <si>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</si>
  <si>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</si>
  <si>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</si>
  <si>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</si>
  <si>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</si>
  <si>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</si>
  <si>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</si>
  <si>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</si>
  <si>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</si>
  <si>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</si>
  <si>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</si>
  <si>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</si>
  <si>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</si>
  <si>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</si>
  <si>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</si>
  <si>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</si>
  <si>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</si>
  <si>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</si>
  <si>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</si>
  <si>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</si>
  <si>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</si>
  <si>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</si>
  <si>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</si>
  <si>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</si>
  <si>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</si>
  <si>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</si>
  <si>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</si>
  <si>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</si>
  <si>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</si>
  <si>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</si>
  <si>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</si>
  <si>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</si>
  <si>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</si>
  <si>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</si>
  <si>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</si>
  <si>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</si>
  <si>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</si>
  <si>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</si>
  <si>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</si>
  <si>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</si>
  <si>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</si>
  <si>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</si>
  <si>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</si>
  <si>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</si>
  <si>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</si>
  <si>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</si>
  <si>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</si>
  <si>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</si>
  <si>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</si>
  <si>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</si>
  <si>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</si>
  <si>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</si>
  <si>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</si>
  <si>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</si>
  <si>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</si>
  <si>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</si>
  <si>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</si>
  <si>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</si>
  <si>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</si>
  <si>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</si>
  <si>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</si>
  <si>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</si>
  <si>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</si>
  <si>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</si>
  <si>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</si>
  <si>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</si>
  <si>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</si>
  <si>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</si>
  <si>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</si>
  <si>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</si>
  <si>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</si>
  <si>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</si>
  <si>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</si>
  <si>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</si>
  <si>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</si>
  <si>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</si>
  <si>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</si>
  <si>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</si>
  <si>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</si>
  <si>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</si>
  <si>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</si>
  <si>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</si>
  <si>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</si>
  <si>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</si>
  <si>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</si>
  <si>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</si>
  <si>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</si>
  <si>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</si>
  <si>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</si>
  <si>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</si>
  <si>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</si>
  <si>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</si>
  <si>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</si>
  <si>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</si>
  <si>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</si>
  <si>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</si>
  <si>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</si>
  <si>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</si>
  <si>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</si>
  <si>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</si>
  <si>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</si>
  <si>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</si>
  <si>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</si>
  <si>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</si>
  <si>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</si>
  <si>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</si>
  <si>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</si>
  <si>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</si>
  <si>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</si>
  <si>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</si>
  <si>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</si>
  <si>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</si>
  <si>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</si>
  <si>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</si>
  <si>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</si>
  <si>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</si>
  <si>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</si>
  <si>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</si>
  <si>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</si>
  <si>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</si>
  <si>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</si>
  <si>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</si>
  <si>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</si>
  <si>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</si>
  <si>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</si>
  <si>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</si>
  <si>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</si>
  <si>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</si>
  <si>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</si>
  <si>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</si>
  <si>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</si>
  <si>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</si>
  <si>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</si>
  <si>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</si>
  <si>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</si>
  <si>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</si>
  <si>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</si>
  <si>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</si>
  <si>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</si>
  <si>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</si>
  <si>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</si>
  <si>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</si>
  <si>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</si>
  <si>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</si>
  <si>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</si>
  <si>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</si>
  <si>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</si>
  <si>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</si>
  <si>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</si>
  <si>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</si>
  <si>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</si>
  <si>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</si>
  <si>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</si>
  <si>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</si>
  <si>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</si>
  <si>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</si>
  <si>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</si>
  <si>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</si>
  <si>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</si>
  <si>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</si>
  <si>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</si>
  <si>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</si>
  <si>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</si>
  <si>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</si>
  <si>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</si>
  <si>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</si>
  <si>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</si>
  <si>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</si>
  <si>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</si>
  <si>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</si>
  <si>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</si>
  <si>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</si>
  <si>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</si>
  <si>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</si>
  <si>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</si>
  <si>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</si>
  <si>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</si>
  <si>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</si>
  <si>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</si>
  <si>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</si>
  <si>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</si>
  <si>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</si>
  <si>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</si>
  <si>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</si>
  <si>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</si>
  <si>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</si>
  <si>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</si>
  <si>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</si>
  <si>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</si>
  <si>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</si>
  <si>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</si>
  <si>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</si>
  <si>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</si>
  <si>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</si>
  <si>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</si>
  <si>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</si>
  <si>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</si>
  <si>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</si>
  <si>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</si>
  <si>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</si>
  <si>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</si>
  <si>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</si>
  <si>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</si>
  <si>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</si>
  <si>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</si>
  <si>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</si>
  <si>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</si>
  <si>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</si>
  <si>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</si>
  <si>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</si>
  <si>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</si>
  <si>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</si>
  <si>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</si>
  <si>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</si>
  <si>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</si>
  <si>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</si>
  <si>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</si>
  <si>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</si>
  <si>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</si>
  <si>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</si>
  <si>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</si>
  <si>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</si>
  <si>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</si>
  <si>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</si>
  <si>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</si>
  <si>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</si>
  <si>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</si>
  <si>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</si>
  <si>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</si>
  <si>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</si>
  <si>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</si>
  <si>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</si>
  <si>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</si>
  <si>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</si>
  <si>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</si>
  <si>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</si>
  <si>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</si>
  <si>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</si>
  <si>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</si>
  <si>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</si>
  <si>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</si>
  <si>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</si>
  <si>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</si>
  <si>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</si>
  <si>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</si>
  <si>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</si>
  <si>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</si>
  <si>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</si>
  <si>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</si>
  <si>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</si>
  <si>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</si>
  <si>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</si>
  <si>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</si>
  <si>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</si>
  <si>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</si>
  <si>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</si>
  <si>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</si>
  <si>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</si>
  <si>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</si>
  <si>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</si>
  <si>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</si>
  <si>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</si>
  <si>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</si>
  <si>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</si>
  <si>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</si>
  <si>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</si>
  <si>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</si>
  <si>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</si>
  <si>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</si>
  <si>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</si>
  <si>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</si>
  <si>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</si>
  <si>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</si>
  <si>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</si>
  <si>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</si>
  <si>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</si>
  <si>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</si>
  <si>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</si>
  <si>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</si>
  <si>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</si>
  <si>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</si>
  <si>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</si>
  <si>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</si>
  <si>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</si>
  <si>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</si>
  <si>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</si>
  <si>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</si>
  <si>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</si>
  <si>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</si>
  <si>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</si>
  <si>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</si>
  <si>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</si>
  <si>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</si>
  <si>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</si>
  <si>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</si>
  <si>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</si>
  <si>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</si>
  <si>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</si>
  <si>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</si>
  <si>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</si>
  <si>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</si>
  <si>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</si>
  <si>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</si>
  <si>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</si>
  <si>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</si>
  <si>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</si>
  <si>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</si>
  <si>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</si>
  <si>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</si>
  <si>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</si>
  <si>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</si>
  <si>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</si>
  <si>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</si>
  <si>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</si>
  <si>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</si>
  <si>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</si>
  <si>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</si>
  <si>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</si>
  <si>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</si>
  <si>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</si>
  <si>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</si>
  <si>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</si>
  <si>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</si>
  <si>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</si>
  <si>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</si>
  <si>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</si>
  <si>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</si>
  <si>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</si>
  <si>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</si>
  <si>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</si>
  <si>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</si>
  <si>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</si>
  <si>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</si>
  <si>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</si>
  <si>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</si>
  <si>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</si>
  <si>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</si>
  <si>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</si>
  <si>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</si>
  <si>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</si>
  <si>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</si>
  <si>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</si>
  <si>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</si>
  <si>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</si>
  <si>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</si>
  <si>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</si>
  <si>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</si>
  <si>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</si>
  <si>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</si>
  <si>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</si>
  <si>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</si>
  <si>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</si>
  <si>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</si>
  <si>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</si>
  <si>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</si>
  <si>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</si>
  <si>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</si>
  <si>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</si>
  <si>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</si>
  <si>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</si>
  <si>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</si>
  <si>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</si>
  <si>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</si>
  <si>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</si>
  <si>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</si>
  <si>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</si>
  <si>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</si>
  <si>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</si>
  <si>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</si>
  <si>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</si>
  <si>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</si>
  <si>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</si>
  <si>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</si>
  <si>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</si>
  <si>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</si>
  <si>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</si>
  <si>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</si>
  <si>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</si>
  <si>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</si>
  <si>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</si>
  <si>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</si>
  <si>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</si>
  <si>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</si>
  <si>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</si>
  <si>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</si>
  <si>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</si>
  <si>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</si>
  <si>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</si>
  <si>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</si>
  <si>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</si>
  <si>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</si>
  <si>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</si>
  <si>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</si>
  <si>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</si>
  <si>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</si>
  <si>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</si>
  <si>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</si>
  <si>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</si>
  <si>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</si>
  <si>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</si>
  <si>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</si>
  <si>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</si>
  <si>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</si>
  <si>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</si>
  <si>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</si>
  <si>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</si>
  <si>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</si>
  <si>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</si>
  <si>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</si>
  <si>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</si>
  <si>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</si>
  <si>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</si>
  <si>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</si>
  <si>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</si>
  <si>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</si>
  <si>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</si>
  <si>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</si>
  <si>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</si>
  <si>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</si>
  <si>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</si>
  <si>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</si>
  <si>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</si>
  <si>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</si>
  <si>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</si>
  <si>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</si>
  <si>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</si>
  <si>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</si>
  <si>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</si>
  <si>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</si>
  <si>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</si>
  <si>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</si>
  <si>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</si>
  <si>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</si>
  <si>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</si>
  <si>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</si>
  <si>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</si>
  <si>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</si>
  <si>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</si>
  <si>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</si>
  <si>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</si>
  <si>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</si>
  <si>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</si>
  <si>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</si>
  <si>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</si>
  <si>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</si>
  <si>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</si>
  <si>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</si>
  <si>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</si>
  <si>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</si>
  <si>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</si>
  <si>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</si>
  <si>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</si>
  <si>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</si>
  <si>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</si>
  <si>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</si>
  <si>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</si>
  <si>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</si>
  <si>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</si>
  <si>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</si>
  <si>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</si>
  <si>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</si>
  <si>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</si>
  <si>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</si>
  <si>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</si>
  <si>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</si>
  <si>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</si>
  <si>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</si>
  <si>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</si>
  <si>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</si>
  <si>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</si>
  <si>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</si>
  <si>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</si>
  <si>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</si>
  <si>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</si>
  <si>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</si>
  <si>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</si>
  <si>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</si>
  <si>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</si>
  <si>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</si>
  <si>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</si>
  <si>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</si>
  <si>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</si>
  <si>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</si>
  <si>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</si>
  <si>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</si>
  <si>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</si>
  <si>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</si>
  <si>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</si>
  <si>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</si>
  <si>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</si>
  <si>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</si>
  <si>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</si>
  <si>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</si>
  <si>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</si>
  <si>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</si>
  <si>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</si>
  <si>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</si>
  <si>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</si>
  <si>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</si>
  <si>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</si>
  <si>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</si>
  <si>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</si>
  <si>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</si>
  <si>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</si>
  <si>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</si>
  <si>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</si>
  <si>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</si>
  <si>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</si>
  <si>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</si>
  <si>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</si>
  <si>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</si>
  <si>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</si>
  <si>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</si>
  <si>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</si>
  <si>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</si>
  <si>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</si>
  <si>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</si>
  <si>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</si>
  <si>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</si>
  <si>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</si>
  <si>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</si>
  <si>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</si>
  <si>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</si>
  <si>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</si>
  <si>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</si>
  <si>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</si>
  <si>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</si>
  <si>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</si>
  <si>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</si>
  <si>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</si>
  <si>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</si>
  <si>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</si>
  <si>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</si>
  <si>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</si>
  <si>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</si>
  <si>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</si>
  <si>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</si>
  <si>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</si>
  <si>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</si>
  <si>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</si>
  <si>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</si>
  <si>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</si>
  <si>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</si>
  <si>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</si>
  <si>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</si>
  <si>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</si>
  <si>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</si>
  <si>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</si>
  <si>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</si>
  <si>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</si>
  <si>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</si>
  <si>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</si>
  <si>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</si>
  <si>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</si>
  <si>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</si>
  <si>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</si>
  <si>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</si>
  <si>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</si>
  <si>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</si>
  <si>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</si>
  <si>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</si>
  <si>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</si>
  <si>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</si>
  <si>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</si>
  <si>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</si>
  <si>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</si>
  <si>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</si>
  <si>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</si>
  <si>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</si>
  <si>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</si>
  <si>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</si>
  <si>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</si>
  <si>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</si>
  <si>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</si>
  <si>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</si>
  <si>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</si>
  <si>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</si>
  <si>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</si>
  <si>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</si>
  <si>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</si>
  <si>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</si>
  <si>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</si>
  <si>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</si>
  <si>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</si>
  <si>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</si>
  <si>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</si>
  <si>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</si>
  <si>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</si>
  <si>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</si>
  <si>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</si>
  <si>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</si>
  <si>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</si>
  <si>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</si>
  <si>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</si>
  <si>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</si>
  <si>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</si>
  <si>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</si>
  <si>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</si>
  <si>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</si>
  <si>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</si>
  <si>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</si>
  <si>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</si>
  <si>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</si>
  <si>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</si>
  <si>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</si>
  <si>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</si>
  <si>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</si>
  <si>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</si>
  <si>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</si>
  <si>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</si>
  <si>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</si>
  <si>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</si>
  <si>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</si>
  <si>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</si>
  <si>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</si>
  <si>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</si>
  <si>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</si>
  <si>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</si>
  <si>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</si>
  <si>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</si>
  <si>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</si>
  <si>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</si>
  <si>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</si>
  <si>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</si>
  <si>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</si>
  <si>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</si>
  <si>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</si>
  <si>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</si>
  <si>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</si>
  <si>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</si>
  <si>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</si>
  <si>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</si>
  <si>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</si>
  <si>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</si>
  <si>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</si>
  <si>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</si>
  <si>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</si>
  <si>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</si>
  <si>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</si>
  <si>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</si>
  <si>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</si>
  <si>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</si>
  <si>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</si>
  <si>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</si>
  <si>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</si>
  <si>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</si>
  <si>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</si>
  <si>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</si>
  <si>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</si>
  <si>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</si>
  <si>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</si>
  <si>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</si>
  <si>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</si>
  <si>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</si>
  <si>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</si>
  <si>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</si>
  <si>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</si>
  <si>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</si>
  <si>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</si>
  <si>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</si>
  <si>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</si>
  <si>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</si>
  <si>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</si>
  <si>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</si>
  <si>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</si>
  <si>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</si>
  <si>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</si>
  <si>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</si>
  <si>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</si>
  <si>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</si>
  <si>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</si>
  <si>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</si>
  <si>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</si>
  <si>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</si>
  <si>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</si>
  <si>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</si>
  <si>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</si>
  <si>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</si>
  <si>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</si>
  <si>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</si>
  <si>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</si>
  <si>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</si>
  <si>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</si>
  <si>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</si>
  <si>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</si>
  <si>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</si>
  <si>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</si>
  <si>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</si>
  <si>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</si>
  <si>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</si>
  <si>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</si>
  <si>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</si>
  <si>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</si>
  <si>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</si>
  <si>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</si>
  <si>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</si>
  <si>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</si>
  <si>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</si>
  <si>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</si>
  <si>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</si>
  <si>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</si>
  <si>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</si>
  <si>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</si>
  <si>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</si>
  <si>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</si>
  <si>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</si>
  <si>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</si>
  <si>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</si>
  <si>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</si>
  <si>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</si>
  <si>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</si>
  <si>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</si>
  <si>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</si>
  <si>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</si>
  <si>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</si>
  <si>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</si>
  <si>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</si>
  <si>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</si>
  <si>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</si>
  <si>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</si>
  <si>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</si>
  <si>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</si>
  <si>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</si>
  <si>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</si>
  <si>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</si>
  <si>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</si>
  <si>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</si>
  <si>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</si>
  <si>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</si>
  <si>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</si>
  <si>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</si>
  <si>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</si>
  <si>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</si>
  <si>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</si>
  <si>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</si>
  <si>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</si>
  <si>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</si>
  <si>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</si>
  <si>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</si>
  <si>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</si>
  <si>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</si>
  <si>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</si>
  <si>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</si>
  <si>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</si>
  <si>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</si>
  <si>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</si>
  <si>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</si>
  <si>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</si>
  <si>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</si>
  <si>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</si>
  <si>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</si>
  <si>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</si>
  <si>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</si>
  <si>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</si>
  <si>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</si>
  <si>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</si>
  <si>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</si>
  <si>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</si>
  <si>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</si>
  <si>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</si>
  <si>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</si>
  <si>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</si>
  <si>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</si>
  <si>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</si>
  <si>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</si>
  <si>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</si>
  <si>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</si>
  <si>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</si>
  <si>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</si>
  <si>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</si>
  <si>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</si>
  <si>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</si>
  <si>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</si>
  <si>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</si>
  <si>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</si>
  <si>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</si>
  <si>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</si>
  <si>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</si>
  <si>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</si>
  <si>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</si>
  <si>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</si>
  <si>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</si>
  <si>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</si>
  <si>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</si>
  <si>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</si>
  <si>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</si>
  <si>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</si>
  <si>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</si>
  <si>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</si>
  <si>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</si>
  <si>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</si>
  <si>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</si>
  <si>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</si>
  <si>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</si>
  <si>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</si>
  <si>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</si>
  <si>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</si>
  <si>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</si>
  <si>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</si>
  <si>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</si>
  <si>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</si>
  <si>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</si>
  <si>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</si>
  <si>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</si>
  <si>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</si>
  <si>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</si>
  <si>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</si>
  <si>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</si>
  <si>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</si>
  <si>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</si>
  <si>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</si>
  <si>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</si>
  <si>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</si>
  <si>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</si>
  <si>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</si>
  <si>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</si>
  <si>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</si>
  <si>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</si>
  <si>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</si>
  <si>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</si>
  <si>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</si>
  <si>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</si>
  <si>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</si>
  <si>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</si>
  <si>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</si>
  <si>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</si>
  <si>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</si>
  <si>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</si>
  <si>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</si>
  <si>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</si>
  <si>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</si>
  <si>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</si>
  <si>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</si>
  <si>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</si>
  <si>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</si>
  <si>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</si>
  <si>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</si>
  <si>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</si>
  <si>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</si>
  <si>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</si>
  <si>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</si>
  <si>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</si>
  <si>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</si>
  <si>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</si>
  <si>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</si>
  <si>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</si>
  <si>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</si>
  <si>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</si>
  <si>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</si>
  <si>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</si>
  <si>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</si>
  <si>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</si>
  <si>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</si>
  <si>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</si>
  <si>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</si>
  <si>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</si>
  <si>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</si>
  <si>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</si>
  <si>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</si>
  <si>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</si>
  <si>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</si>
  <si>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</si>
  <si>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</si>
  <si>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</si>
  <si>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</si>
  <si>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</si>
  <si>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</si>
  <si>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</si>
  <si>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</si>
  <si>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</si>
  <si>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</si>
  <si>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</si>
  <si>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</si>
  <si>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</si>
  <si>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</si>
  <si>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</si>
  <si>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</si>
  <si>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</si>
  <si>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</si>
  <si>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</si>
  <si>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</si>
  <si>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</si>
  <si>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</si>
  <si>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</si>
  <si>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</si>
  <si>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</si>
  <si>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</si>
  <si>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</si>
  <si>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</si>
  <si>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</si>
  <si>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</si>
  <si>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</si>
  <si>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</si>
  <si>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</si>
  <si>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</si>
  <si>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</si>
  <si>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</si>
  <si>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</si>
  <si>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</si>
  <si>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</si>
  <si>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</si>
  <si>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</si>
  <si>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</si>
  <si>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</si>
  <si>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</si>
  <si>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</si>
  <si>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</si>
  <si>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</si>
  <si>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</si>
  <si>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</si>
  <si>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</si>
  <si>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</si>
  <si>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</si>
  <si>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</si>
  <si>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</si>
  <si>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</si>
  <si>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</si>
  <si>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</si>
  <si>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</si>
  <si>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</si>
  <si>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</si>
  <si>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</si>
  <si>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</si>
  <si>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</si>
  <si>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</si>
  <si>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</si>
  <si>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</si>
  <si>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</si>
  <si>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</si>
  <si>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</si>
  <si>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</si>
  <si>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</si>
  <si>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</si>
  <si>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</si>
  <si>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</si>
  <si>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</si>
  <si>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</si>
  <si>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</si>
  <si>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</si>
  <si>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</si>
  <si>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</si>
  <si>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</si>
  <si>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</si>
  <si>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</si>
  <si>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</si>
  <si>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</si>
  <si>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</si>
  <si>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</si>
  <si>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</si>
  <si>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</si>
  <si>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</si>
  <si>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</si>
  <si>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</si>
  <si>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</si>
  <si>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</si>
  <si>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</si>
  <si>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</si>
  <si>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</si>
  <si>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</si>
  <si>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</si>
  <si>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</si>
  <si>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</si>
  <si>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</si>
  <si>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</si>
  <si>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</si>
  <si>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</si>
  <si>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</si>
  <si>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</si>
  <si>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</si>
  <si>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</si>
  <si>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</si>
  <si>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</si>
  <si>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</si>
  <si>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</si>
  <si>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</si>
  <si>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</si>
  <si>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</si>
  <si>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</si>
  <si>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</si>
  <si>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</si>
  <si>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</si>
  <si>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</si>
  <si>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</si>
  <si>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</si>
  <si>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</si>
  <si>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</si>
  <si>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</si>
  <si>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</si>
  <si>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</si>
  <si>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</si>
  <si>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</si>
  <si>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</si>
  <si>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</si>
  <si>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</si>
  <si>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</si>
  <si>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</si>
  <si>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</si>
  <si>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</si>
  <si>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</si>
  <si>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</si>
  <si>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</si>
  <si>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</si>
  <si>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</si>
  <si>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</si>
  <si>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</si>
  <si>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</si>
  <si>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</si>
  <si>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</si>
  <si>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</si>
  <si>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</si>
  <si>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</si>
  <si>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</si>
  <si>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</si>
  <si>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</si>
  <si>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</si>
  <si>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</si>
  <si>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</si>
  <si>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</si>
  <si>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</si>
  <si>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</si>
  <si>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</si>
  <si>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</si>
  <si>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</si>
  <si>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</si>
  <si>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</si>
  <si>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</si>
  <si>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</si>
  <si>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</si>
  <si>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</si>
  <si>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</si>
  <si>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</si>
  <si>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</si>
  <si>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</si>
  <si>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</si>
  <si>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</si>
  <si>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</si>
  <si>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</si>
  <si>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</si>
  <si>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</si>
  <si>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</si>
  <si>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</si>
  <si>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</si>
  <si>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</si>
  <si>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</si>
  <si>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</si>
  <si>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</si>
  <si>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</si>
  <si>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</si>
  <si>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</si>
  <si>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</si>
  <si>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</si>
  <si>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</si>
  <si>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</si>
  <si>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</si>
  <si>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</si>
  <si>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</si>
  <si>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</si>
  <si>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</si>
  <si>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</si>
  <si>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</si>
  <si>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</si>
  <si>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</si>
  <si>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</si>
  <si>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</si>
  <si>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</si>
  <si>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</si>
  <si>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</si>
  <si>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</si>
  <si>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</si>
  <si>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</si>
  <si>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</si>
  <si>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</si>
  <si>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</si>
  <si>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</si>
  <si>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</si>
  <si>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</si>
  <si>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</si>
  <si>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</si>
  <si>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</si>
  <si>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</si>
  <si>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</si>
  <si>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</si>
  <si>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</si>
  <si>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</si>
  <si>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</si>
  <si>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</si>
  <si>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</si>
  <si>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</si>
  <si>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</si>
  <si>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</si>
  <si>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</si>
  <si>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</si>
  <si>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</si>
  <si>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</si>
  <si>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</si>
  <si>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</si>
  <si>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</si>
  <si>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</si>
  <si>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</si>
  <si>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</si>
  <si>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</si>
  <si>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</si>
  <si>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</si>
  <si>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</si>
  <si>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</si>
  <si>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</si>
  <si>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</si>
  <si>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</si>
  <si>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</si>
  <si>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</si>
  <si>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</si>
  <si>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</si>
  <si>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</si>
  <si>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</si>
  <si>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</si>
  <si>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</si>
  <si>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</si>
  <si>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</si>
  <si>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</si>
  <si>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</si>
  <si>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</si>
  <si>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</si>
  <si>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</si>
  <si>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</si>
  <si>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</si>
  <si>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</si>
  <si>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</si>
  <si>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</si>
  <si>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</si>
  <si>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</si>
  <si>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</si>
  <si>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</si>
  <si>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</si>
  <si>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</si>
  <si>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</si>
  <si>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</si>
  <si>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</si>
  <si>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</si>
  <si>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</si>
  <si>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</si>
  <si>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</si>
  <si>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</si>
  <si>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</si>
  <si>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</si>
  <si>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</si>
  <si>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</si>
  <si>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</si>
  <si>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</si>
  <si>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</si>
  <si>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</si>
  <si>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</si>
  <si>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</si>
  <si>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</si>
  <si>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</si>
  <si>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</si>
  <si>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</si>
  <si>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</si>
  <si>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</si>
  <si>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</si>
  <si>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</si>
  <si>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</si>
  <si>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</si>
  <si>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</si>
  <si>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</si>
  <si>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</si>
  <si>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</si>
  <si>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</si>
  <si>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</si>
  <si>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</si>
  <si>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</si>
  <si>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</si>
  <si>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</si>
  <si>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</si>
  <si>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</si>
  <si>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</si>
  <si>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</si>
  <si>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</si>
  <si>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</si>
  <si>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</si>
  <si>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</si>
  <si>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</si>
  <si>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</si>
  <si>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</si>
  <si>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</si>
  <si>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</si>
  <si>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</si>
  <si>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</si>
  <si>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</si>
  <si>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</si>
  <si>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</si>
  <si>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</si>
  <si>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</si>
  <si>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</si>
  <si>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</si>
  <si>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</si>
  <si>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</si>
  <si>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</si>
  <si>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</si>
  <si>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</si>
  <si>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</si>
  <si>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</si>
  <si>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</si>
  <si>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</si>
  <si>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</si>
  <si>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</si>
  <si>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</si>
  <si>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</si>
  <si>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</si>
  <si>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</si>
  <si>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</si>
  <si>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</si>
  <si>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</si>
  <si>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</si>
  <si>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</si>
  <si>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</si>
  <si>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</si>
  <si>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</si>
  <si>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</si>
  <si>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</si>
  <si>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</si>
  <si>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</si>
  <si>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</si>
  <si>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</si>
  <si>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</si>
  <si>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</si>
  <si>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</si>
  <si>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</si>
  <si>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</si>
  <si>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</si>
  <si>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</si>
  <si>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</si>
  <si>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</si>
  <si>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</si>
  <si>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</si>
  <si>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</si>
  <si>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</si>
  <si>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</si>
  <si>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</si>
  <si>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</si>
  <si>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</si>
  <si>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</si>
  <si>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</si>
  <si>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</si>
  <si>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</si>
  <si>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</si>
  <si>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</si>
  <si>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</si>
  <si>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</si>
  <si>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</si>
  <si>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</si>
  <si>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</si>
  <si>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</si>
  <si>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</si>
  <si>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</si>
  <si>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</si>
  <si>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</si>
  <si>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</si>
  <si>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</si>
  <si>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</si>
  <si>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</si>
  <si>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</si>
  <si>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</si>
  <si>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</si>
  <si>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</si>
  <si>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</si>
  <si>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</si>
  <si>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</si>
  <si>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</si>
  <si>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</si>
  <si>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</si>
  <si>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</si>
  <si>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</si>
  <si>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</si>
  <si>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</si>
  <si>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</si>
  <si>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</si>
  <si>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</si>
  <si>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</si>
  <si>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</si>
  <si>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</si>
  <si>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</si>
  <si>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</si>
  <si>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</si>
  <si>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</si>
  <si>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</si>
  <si>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</si>
  <si>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</si>
  <si>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</si>
  <si>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</si>
  <si>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</si>
  <si>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</si>
  <si>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</si>
  <si>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</si>
  <si>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</si>
  <si>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</si>
  <si>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</si>
  <si>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</si>
  <si>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</si>
  <si>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</si>
  <si>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</si>
  <si>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</si>
  <si>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</si>
  <si>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</si>
  <si>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</si>
  <si>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</si>
  <si>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</si>
  <si>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</si>
  <si>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</si>
  <si>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</si>
  <si>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</si>
  <si>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</si>
  <si>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</si>
  <si>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</si>
  <si>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</si>
  <si>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</si>
  <si>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</si>
  <si>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</si>
  <si>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</si>
  <si>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</si>
  <si>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</si>
  <si>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</si>
  <si>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</si>
  <si>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</si>
  <si>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</si>
  <si>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</si>
  <si>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</si>
  <si>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</si>
  <si>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</si>
  <si>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</si>
  <si>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</si>
  <si>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</si>
  <si>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</si>
  <si>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</si>
  <si>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</si>
  <si>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</si>
  <si>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</si>
  <si>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</si>
  <si>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</si>
  <si>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</si>
  <si>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</si>
  <si>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</si>
  <si>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</si>
  <si>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</si>
  <si>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</si>
  <si>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</si>
  <si>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</si>
  <si>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</si>
  <si>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</si>
  <si>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</si>
  <si>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</si>
  <si>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</si>
  <si>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</si>
  <si>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</si>
  <si>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</si>
  <si>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</si>
  <si>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</si>
  <si>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</si>
  <si>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</si>
  <si>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</si>
  <si>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</si>
  <si>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</si>
  <si>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</si>
  <si>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</si>
  <si>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</si>
  <si>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</si>
  <si>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</si>
  <si>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</si>
  <si>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</si>
  <si>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</si>
  <si>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</si>
  <si>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</si>
  <si>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</si>
  <si>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</si>
  <si>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</si>
  <si>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</si>
  <si>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</si>
  <si>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</si>
  <si>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</si>
  <si>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</si>
  <si>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</si>
  <si>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</si>
  <si>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</si>
  <si>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</si>
  <si>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</si>
  <si>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</si>
  <si>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</si>
  <si>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</si>
  <si>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</si>
  <si>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</si>
  <si>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</si>
  <si>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</si>
  <si>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</si>
  <si>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</si>
  <si>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</si>
  <si>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</si>
  <si>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</si>
  <si>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</si>
  <si>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</si>
  <si>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</si>
  <si>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</si>
  <si>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</si>
  <si>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</si>
  <si>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</si>
  <si>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</si>
  <si>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</si>
  <si>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</si>
  <si>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</si>
  <si>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</si>
  <si>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</si>
  <si>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</si>
  <si>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</si>
  <si>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</si>
  <si>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</si>
  <si>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</si>
  <si>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</si>
  <si>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</si>
  <si>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</si>
  <si>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</si>
  <si>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</si>
  <si>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</si>
  <si>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</si>
  <si>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</si>
  <si>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</si>
  <si>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</si>
  <si>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</si>
  <si>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</si>
  <si>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</si>
  <si>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</si>
  <si>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</si>
  <si>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</si>
  <si>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</si>
  <si>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</si>
  <si>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</si>
  <si>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</si>
  <si>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</si>
  <si>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</si>
  <si>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</si>
  <si>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</si>
  <si>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</si>
  <si>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</si>
  <si>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</si>
  <si>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</si>
  <si>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</si>
  <si>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</si>
  <si>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</si>
  <si>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</si>
  <si>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</si>
  <si>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</si>
  <si>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</si>
  <si>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</si>
  <si>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</si>
  <si>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</si>
  <si>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</si>
  <si>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</si>
  <si>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</si>
  <si>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</si>
  <si>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</si>
  <si>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</si>
  <si>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</si>
  <si>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</si>
  <si>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</si>
  <si>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</si>
  <si>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</si>
  <si>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</si>
  <si>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</si>
  <si>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</si>
  <si>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</si>
  <si>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</si>
  <si>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</si>
  <si>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</si>
  <si>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</si>
  <si>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</si>
  <si>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</si>
  <si>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</si>
  <si>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</si>
  <si>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</si>
  <si>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</si>
  <si>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</si>
  <si>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</si>
  <si>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</si>
  <si>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</si>
  <si>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</si>
  <si>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</si>
  <si>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</si>
  <si>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</si>
  <si>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</si>
  <si>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</si>
  <si>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</si>
  <si>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</si>
  <si>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</si>
  <si>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</si>
  <si>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</si>
  <si>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</si>
  <si>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</si>
  <si>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</si>
  <si>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</si>
  <si>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</si>
  <si>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</si>
  <si>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</si>
  <si>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</si>
  <si>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</si>
  <si>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</si>
  <si>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</si>
  <si>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</si>
  <si>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</si>
  <si>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</si>
  <si>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</si>
  <si>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</si>
  <si>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</si>
  <si>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</si>
  <si>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</si>
  <si>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</si>
  <si>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</si>
  <si>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</si>
  <si>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</si>
  <si>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</si>
  <si>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</si>
  <si>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</si>
  <si>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</si>
  <si>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</si>
  <si>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</si>
  <si>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</si>
  <si>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</si>
  <si>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</si>
  <si>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</si>
  <si>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</si>
  <si>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</si>
  <si>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</si>
  <si>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</si>
  <si>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</si>
  <si>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</si>
  <si>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</si>
  <si>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</si>
  <si>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</si>
  <si>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</si>
  <si>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</si>
  <si>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</si>
  <si>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</si>
  <si>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</si>
  <si>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</si>
  <si>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</si>
  <si>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</si>
  <si>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</si>
  <si>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</si>
  <si>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</si>
  <si>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</si>
  <si>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</si>
  <si>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</si>
  <si>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</si>
  <si>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</si>
  <si>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</si>
  <si>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</si>
  <si>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</si>
  <si>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</si>
  <si>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</si>
  <si>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</si>
  <si>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</si>
  <si>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</si>
  <si>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</si>
  <si>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</si>
  <si>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</si>
  <si>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</si>
  <si>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</si>
  <si>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</si>
  <si>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</si>
  <si>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</si>
  <si>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</si>
  <si>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</si>
  <si>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</si>
  <si>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</si>
  <si>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</si>
  <si>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</si>
  <si>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</si>
  <si>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</si>
  <si>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</si>
  <si>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</si>
  <si>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</si>
  <si>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</si>
  <si>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</si>
  <si>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</si>
  <si>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</si>
  <si>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</si>
  <si>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</si>
  <si>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</si>
  <si>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</si>
  <si>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</si>
  <si>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</si>
  <si>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</si>
  <si>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</si>
  <si>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</si>
  <si>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</si>
  <si>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</si>
  <si>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</si>
  <si>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</si>
  <si>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</si>
  <si>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</si>
  <si>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</si>
  <si>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</si>
  <si>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</si>
  <si>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</si>
  <si>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</si>
  <si>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</si>
  <si>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</si>
  <si>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</si>
  <si>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</si>
  <si>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</si>
  <si>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</si>
  <si>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</si>
  <si>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</si>
  <si>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</si>
  <si>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</si>
  <si>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</si>
  <si>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</si>
  <si>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</si>
  <si>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</si>
  <si>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</si>
  <si>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</si>
  <si>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</si>
  <si>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</si>
  <si>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</si>
  <si>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</si>
  <si>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</si>
  <si>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</si>
  <si>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</si>
  <si>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</si>
  <si>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</si>
  <si>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</si>
  <si>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</si>
  <si>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</si>
  <si>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</si>
  <si>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</si>
  <si>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</si>
  <si>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</si>
  <si>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</si>
  <si>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</si>
  <si>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</si>
  <si>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</si>
  <si>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</si>
  <si>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</si>
  <si>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</si>
  <si>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</si>
  <si>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</si>
  <si>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</si>
  <si>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</si>
  <si>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</si>
  <si>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</si>
  <si>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</si>
  <si>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</si>
  <si>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</si>
  <si>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</si>
  <si>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</si>
  <si>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</si>
  <si>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</si>
  <si>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</si>
  <si>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</si>
  <si>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</si>
  <si>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</si>
  <si>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</si>
  <si>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</si>
  <si>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</si>
  <si>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</si>
  <si>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</si>
  <si>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</si>
  <si>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</si>
  <si>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</si>
  <si>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</si>
  <si>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</si>
  <si>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</si>
  <si>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</si>
  <si>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</si>
  <si>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</si>
  <si>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</si>
  <si>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</si>
  <si>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</si>
  <si>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</si>
  <si>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</si>
  <si>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</si>
  <si>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</si>
  <si>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</si>
  <si>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</si>
  <si>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</si>
  <si>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</si>
  <si>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</si>
  <si>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</si>
  <si>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</si>
  <si>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</si>
  <si>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</si>
  <si>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</si>
  <si>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</si>
  <si>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</si>
  <si>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</si>
  <si>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</si>
  <si>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</si>
  <si>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</si>
  <si>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</si>
  <si>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</si>
  <si>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</si>
  <si>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</si>
  <si>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</si>
  <si>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</si>
  <si>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</si>
  <si>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</si>
  <si>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</si>
  <si>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</si>
  <si>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</si>
  <si>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</si>
  <si>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</si>
  <si>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</si>
  <si>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</si>
  <si>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</si>
  <si>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</si>
  <si>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</si>
  <si>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</si>
  <si>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</si>
  <si>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</si>
  <si>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</si>
  <si>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</si>
  <si>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</si>
  <si>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</si>
  <si>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</si>
  <si>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</si>
  <si>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</si>
  <si>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</si>
  <si>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</si>
  <si>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</si>
  <si>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</si>
  <si>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</si>
  <si>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</si>
  <si>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</si>
  <si>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</si>
  <si>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</si>
  <si>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</si>
  <si>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</si>
  <si>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</si>
  <si>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</si>
  <si>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</si>
  <si>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</si>
  <si>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</si>
  <si>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</si>
  <si>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</si>
  <si>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</si>
  <si>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</si>
  <si>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</si>
  <si>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</si>
  <si>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</si>
  <si>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</si>
  <si>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</si>
  <si>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</si>
  <si>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</si>
  <si>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</si>
  <si>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</si>
  <si>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</si>
  <si>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</si>
  <si>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</si>
  <si>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</si>
  <si>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</si>
  <si>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</si>
  <si>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</si>
  <si>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</si>
  <si>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</si>
  <si>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</si>
  <si>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</si>
  <si>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</si>
  <si>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</si>
  <si>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</si>
  <si>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</si>
  <si>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</si>
  <si>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</si>
  <si>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</si>
  <si>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</si>
  <si>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</si>
  <si>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</si>
  <si>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</si>
  <si>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</si>
  <si>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</si>
  <si>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</si>
  <si>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</si>
  <si>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</si>
  <si>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</si>
  <si>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</si>
  <si>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</si>
  <si>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</si>
  <si>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</si>
  <si>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</si>
  <si>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</si>
  <si>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</si>
  <si>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</si>
  <si>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</si>
  <si>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</si>
  <si>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</si>
  <si>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</si>
  <si>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</si>
  <si>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</si>
  <si>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</si>
  <si>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</si>
  <si>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</si>
  <si>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</si>
  <si>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</si>
  <si>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</si>
  <si>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</si>
  <si>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</si>
  <si>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</si>
  <si>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</si>
  <si>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</si>
  <si>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</si>
  <si>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</si>
  <si>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</si>
  <si>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</si>
  <si>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</si>
  <si>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</si>
  <si>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</si>
  <si>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PCM-20251123-00000296</t>
  </si>
  <si>
    <t>Emergency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</si>
  <si>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</si>
  <si>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</si>
  <si>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</si>
  <si>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</si>
  <si>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</si>
  <si>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</si>
  <si>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</si>
  <si>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</si>
  <si>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</si>
  <si>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</si>
  <si>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</si>
  <si>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</si>
  <si>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</si>
  <si>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</si>
  <si>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50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</si>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</sst>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321.21778182870185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45984.166207754628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45984.166207754628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45984.166207754628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45984.166207754628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45984.166207754628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45984.166207754628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45984.166207754628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45984.166207754628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45984.166207754628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45984.166207754628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45984.166207754628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45984.166207754628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45984.166207754628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45984.166207754628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45984.166207754628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45984.166207754628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45984.166207754628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45984.166207754628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45984.166207754628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45984.166207754628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45984.166207754628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45984.166207754628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45984.166207754628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45984.166207754628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45984.166207754628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45984.166207754628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45984.166207754628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45984.166207754628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45984.166207754628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45984.166207754628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45984.166207754628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45984.166207754628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45984.166207754628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159.16636979166651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9.0108217591478024E-2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45984.166207754628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45984.166207754628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45984.166207754628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45984.166207754628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45984.166207754628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45984.166207754628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45984.166207754628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45984.166207754628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45984.166207754628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45984.166207754628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45984.166207754628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45984.166207754628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45984.166207754628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45984.166207754628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45984.166207754628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45984.166207754628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45984.166207754628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45984.166207754628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45984.166207754628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45984.166207754628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45984.166207754628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45984.166207754628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45984.166207754628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45984.166207754628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45984.166207754628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45984.166207754628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45984.166207754628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45984.166207754628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45984.166207754628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45984.166207754628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45984.166207754628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45984.166207754628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45984.166207754628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45984.166207754628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45984.166207754628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45984.166207754628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45984.166207754628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45984.166207754628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45984.166207754628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45984.166207754628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45984.166207754628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45984.166207754628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45984.166207754628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45984.166207754628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45984.166207754628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45984.166207754628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45984.166207754628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45984.166207754628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45984.166207754628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45984.166207754628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45984.166207754628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45984.166207754628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45984.166207754628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45984.166207754628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45984.166207754628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45984.166207754628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45984.166207754628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45984.166207754628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45984.166207754628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45984.166207754628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45984.166207754628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45984.166207754628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45984.166207754628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45984.166207754628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45984.166207754628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45984.166207754628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45984.166207754628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45984.166207754628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45984.166207754628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45984.166207754628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45984.166207754628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45984.166207754628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45984.166207754628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45984.166207754628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45984.166207754628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45984.166207754628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45984.166207754628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45984.166207754628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45984.166207754628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45984.166207754628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45984.166207754628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45984.166207754628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45984.166207754628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45984.166207754628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45984.166207754628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45984.166207754628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45984.166207754628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45984.166207754628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45984.166207754628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45984.166207754628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45984.166207754628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45984.166207754628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45984.166207754628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45984.166207754628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45984.166207754628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45984.166207754628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45984.166207754628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45984.166207754628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45984.166207754628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45984.166207754628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45984.166207754628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45984.166207754628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45984.166207754628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45984.166207754628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45984.166207754628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45984.166207754628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45984.166207754628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45984.166207754628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45984.166207754628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45984.166207754628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45984.166207754628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45984.166207754628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45984.166207754628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45984.166207754628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45984.166207754628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45984.166207754628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45984.166207754628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45984.166207754628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45984.166207754628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45984.166207754628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45984.166207754628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45984.166207754628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45984.166207754628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45984.166207754628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45984.166207754628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45984.166207754628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45984.166207754628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45984.166207754628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45984.166207754628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45984.166207754628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45984.166207754628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45984.166207754628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45984.166207754628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45984.166207754628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45984.166207754628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45984.166207754628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45984.166207754628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45984.166207754628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45984.166207754628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45984.166207754628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45984.166207754628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45984.166207754628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45984.166207754628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45984.166207754628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45984.166207754628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45984.166207754628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45984.166207754628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45984.166207754628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45984.166207754628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45984.166207754628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45984.166207754628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45984.166207754628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45984.166207754628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45984.166207754628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45984.166207754628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45984.166207754628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45984.166207754628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45984.166207754628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45984.166207754628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45984.166207754628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45984.166207754628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45984.166207754628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45984.166207754628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45984.166207754628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45984.166207754628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45984.166207754628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45984.166207754628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45984.166207754628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45984.166207754628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45984.166207754628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45984.166207754628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45984.166207754628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45984.166207754628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45984.166207754628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45984.166207754628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45984.166207754628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45984.166207754628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45984.166207754628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45984.166207754628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45984.166207754628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45984.166207754628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45984.166207754628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45984.166207754628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45984.166207754628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45984.166207754628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45984.166207754628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45984.166207754628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45984.166207754628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45984.166207754628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45984.166207754628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45984.166207754628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45984.166207754628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45984.166207754628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45984.166207754628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45984.166207754628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45984.166207754628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45984.166207754628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45984.166207754628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45984.166207754628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45984.166207754628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45984.166207754628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45984.166207754628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45984.166207754628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45984.166207754628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45984.166207754628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45984.166207754628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45984.166207754628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45984.166207754628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45984.166207754628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45984.166207754628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45984.166207754628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45984.166207754628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45984.166207754628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45984.166207754628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45984.166207754628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45984.166207754628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45984.166207754628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45984.166207754628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45984.166207754628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45984.166207754628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45984.166207754628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45984.166207754628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45984.166207754628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45984.166207754628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45984.166207754628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45984.166207754628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45984.166207754628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45984.166207754628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45984.166207754628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45984.166207754628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45984.166207754628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45984.166207754628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45984.166207754628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45984.166207754628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45984.166207754628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45984.166207754628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45984.166207754628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45984.166207754628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45984.166207754628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45984.166207754628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45984.166207754628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45984.166207754628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45984.166207754628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45984.166207754628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45984.166207754628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45984.166207754628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45984.166207754628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45984.166207754628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45984.166207754628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45984.166207754628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45984.166207754628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45984.166207754628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45984.166207754628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45984.166207754628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45984.166207754628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45984.166207754628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45984.166207754628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45984.166207754628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45984.166207754628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45984.166207754628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45984.166207754628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45984.166207754628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45984.166207754628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45984.166207754628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45984.166207754628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45984.166207754628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45984.166207754628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45984.166207754628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45984.166207754628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45984.166207754628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45984.166207754628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45984.166207754628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45984.166207754628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45984.166207754628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45984.166207754628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45984.166207754628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45984.166207754628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45984.166207754628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45984.166207754628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45984.166207754628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45984.166207754628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45984.166207754628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45984.166207754628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45984.166207754628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45984.166207754628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45984.166207754628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45984.166207754628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45984.166207754628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45984.166207754628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45984.166207754628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45984.166207754628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45984.166207754628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45984.166207754628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45984.166207754628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45984.166207754628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45984.166207754628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45984.166207754628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45984.166207754628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45984.166207754628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45984.166207754628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45984.166207754628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45984.166207754628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45984.166207754628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45984.166207754628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45984.166207754628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45984.166207754628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45984.166207754628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45984.166207754628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45984.166207754628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45984.166207754628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45984.166207754628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45984.166207754628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45984.166207754628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45984.166207754628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45984.166207754628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45984.166207754628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45984.166207754628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45984.166207754628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45984.166207754628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45984.166207754628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45984.166207754628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45984.166207754628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45984.166207754628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45984.166207754628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45984.166207754628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45984.166207754628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45984.166207754628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45984.166207754628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45984.166207754628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45984.166207754628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45984.166207754628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45984.166207754628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45984.166207754628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45984.166207754628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45984.166207754628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45984.166207754628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45984.166207754628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45984.166207754628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45984.166207754628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45984.166207754628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45984.166207754628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45984.166207754628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45984.166207754628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45984.166207754628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45984.166207754628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45984.166207754628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45984.166207754628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45984.166207754628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45984.166207754628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45984.166207754628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45984.166207754628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45984.166207754628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45984.166207754628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45984.166207754628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45984.166207754628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45984.166207754628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45984.166207754628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45984.166207754628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45984.166207754628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45984.166207754628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45984.166207754628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45984.166207754628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45984.166207754628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45984.166207754628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45984.166207754628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45984.166207754628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45984.166207754628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45984.166207754628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45984.166207754628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45984.166207754628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45984.166207754628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45984.166207754628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45984.166207754628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45984.166207754628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45984.166207754628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45984.166207754628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45984.166207754628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45984.166207754628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45984.166207754628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45984.166207754628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45984.166207754628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45984.166207754628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45984.166207754628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45984.166207754628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45984.166207754628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45984.166207754628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45984.166207754628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45984.166207754628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45984.166207754628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45984.166207754628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45984.166207754628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45984.166207754628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45984.166207754628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45984.166207754628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45984.166207754628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45984.166207754628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45984.166207754628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45984.166207754628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45984.166207754628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45984.166207754628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45984.166207754628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45984.166207754628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45984.166207754628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45984.166207754628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45984.166207754628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45984.166207754628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45984.166207754628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45984.166207754628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45984.166207754628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45984.166207754628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45984.166207754628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45984.166207754628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45984.166207754628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45984.166207754628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45984.166207754628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45984.166207754628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45984.166207754628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45984.166207754628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45984.166207754628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45984.166207754628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45984.166207754628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45984.166207754628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45984.166207754628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45984.166207754628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45984.166207754628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45984.166207754628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45984.166207754628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45984.166207754628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45984.166207754628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45984.166207754628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45984.166207754628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45984.166207754628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45984.166207754628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45984.166207754628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45984.166207754628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45984.166207754628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45984.166207754628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45984.166207754628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45984.166207754628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45984.166207754628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45984.166207754628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45984.166207754628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45984.166207754628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45984.166207754628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45984.166207754628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45984.166207754628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45984.166207754628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45984.166207754628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45984.166207754628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45984.166207754628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45984.166207754628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45984.166207754628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45984.166207754628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45984.166207754628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45984.166207754628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45984.166207754628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45984.166207754628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45984.166207754628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45984.166207754628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45984.166207754628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45984.166207754628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45984.166207754628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45984.166207754628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45984.166207754628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45984.166207754628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45984.166207754628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45984.166207754628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45984.166207754628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45984.166207754628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45984.166207754628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45984.166207754628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45984.166207754628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45984.166207754628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45984.166207754628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45984.166207754628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45984.166207754628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45984.166207754628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45984.166207754628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45984.166207754628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45984.166207754628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45984.166207754628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45984.166207754628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45984.166207754628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45984.166207754628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45984.166207754628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45984.166207754628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45984.166207754628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45984.166207754628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45984.166207754628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45984.166207754628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45984.166207754628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45984.166207754628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45984.166207754628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45984.166207754628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45984.166207754628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45984.166207754628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45984.166207754628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45984.166207754628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45984.166207754628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45984.166207754628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45984.166207754628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45984.166207754628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45984.166207754628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45984.166207754628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45984.166207754628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45984.166207754628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45984.166207754628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45984.166207754628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45984.166207754628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45984.166207754628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45984.166207754628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45984.166207754628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45984.166207754628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45984.166207754628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45984.166207754628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45984.166207754628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45984.166207754628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45984.166207754628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45984.166207754628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45984.166207754628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45984.166207754628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45984.166207754628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45984.166207754628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45984.166207754628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45984.166207754628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45984.166207754628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45984.166207754628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45984.166207754628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45984.166207754628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45984.166207754628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45984.166207754628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45984.166207754628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45984.166207754628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45984.166207754628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45984.166207754628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45984.166207754628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45984.166207754628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45984.166207754628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45984.166207754628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45984.166207754628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45984.166207754628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45984.166207754628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45984.166207754628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45984.166207754628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45984.166207754628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45984.166207754628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45984.166207754628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45984.166207754628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45984.166207754628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45984.166207754628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45984.166207754628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45984.166207754628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45984.166207754628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45984.166207754628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45984.166207754628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45984.166207754628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45984.166207754628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45984.166207754628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45984.166207754628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45984.166207754628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45984.166207754628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45984.166207754628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45984.166207754628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45984.166207754628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45984.166207754628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45984.166207754628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45984.166207754628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45984.166207754628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45984.166207754628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45984.166207754628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45984.166207754628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45984.166207754628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45984.166207754628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45984.166207754628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45984.166207754628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45984.166207754628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45984.166207754628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45984.166207754628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45984.166207754628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45984.166207754628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45984.166207754628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45984.166207754628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45984.166207754628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45984.166207754628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45984.166207754628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45984.166207754628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45984.166207754628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45984.166207754628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45984.166207754628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45984.166207754628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45984.166207754628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45984.166207754628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45984.166207754628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45984.166207754628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45984.166207754628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45984.166207754628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45984.166207754628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45984.166207754628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45984.166207754628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45984.166207754628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45984.166207754628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45984.166207754628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45984.166207754628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45984.166207754628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45984.166207754628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45984.166207754628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45984.166207754628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45984.166207754628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45984.166207754628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45984.166207754628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45984.166207754628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45984.166207754628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45984.166207754628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45984.166207754628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45984.166207754628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45984.166207754628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45984.166207754628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45984.166207754628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45984.166207754628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45984.166207754628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45984.166207754628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45984.166207754628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45984.166207754628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45984.166207754628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45984.166207754628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45984.166207754628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45984.166207754628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45984.166207754628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45984.166207754628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45984.166207754628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45984.166207754628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45984.166207754628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45984.166207754628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45984.166207754628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45984.166207754628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45984.166207754628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45984.166207754628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45984.166207754628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45984.166207754628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45984.166207754628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45984.166207754628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45984.166207754628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45984.166207754628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45984.166207754628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45984.166207754628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45984.166207754628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45984.166207754628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45984.166207754628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45984.166207754628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45984.166207754628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45984.166207754628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45984.166207754628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45984.166207754628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45984.166207754628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45984.166207754628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45984.166207754628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45984.166207754628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45984.166207754628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45984.166207754628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45984.166207754628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45984.166207754628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45984.166207754628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45984.166207754628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45984.166207754628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45984.166207754628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45984.166207754628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45984.166207754628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45984.166207754628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45984.166207754628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45984.166207754628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45984.166207754628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45984.166207754628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45984.166207754628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45984.166207754628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45984.166207754628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45984.166207754628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45984.166207754628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45984.166207754628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45984.166207754628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45984.166207754628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45984.166207754628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45984.166207754628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45984.166207754628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45984.166207754628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45984.166207754628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45984.166207754628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45984.166207754628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45984.166207754628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45984.166207754628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45984.166207754628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45984.166207754628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45984.166207754628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45984.166207754628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45984.166207754628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45984.166207754628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45984.166207754628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45984.166207754628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45984.166207754628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45984.166207754628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45984.166207754628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45984.166207754628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45984.166207754628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45984.166207754628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45984.166207754628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45984.166207754628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45984.166207754628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45984.166207754628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45984.166207754628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45984.166207754628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45984.166207754628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45984.166207754628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45984.166207754628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45984.166207754628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45984.166207754628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45984.166207754628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45984.166207754628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45984.166207754628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45984.166207754628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45984.166207754628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45984.166207754628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45984.166207754628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45984.166207754628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45984.166207754628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45984.166207754628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45984.166207754628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45984.166207754628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45984.166207754628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45984.166207754628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45984.166207754628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45984.166207754628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45984.166207754628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45984.166207754628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45984.166207754628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45984.166207754628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45984.166207754628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45984.166207754628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45984.166207754628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45984.166207754628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45984.166207754628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45984.166207754628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45984.166207754628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45984.166207754628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45984.166207754628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45984.166207754628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45984.166207754628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45984.166207754628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45984.166207754628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45984.166207754628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45984.166207754628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45984.166207754628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45984.166207754628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45984.166207754628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45984.166207754628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45984.166207754628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45984.166207754628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45984.166207754628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45984.166207754628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45984.166207754628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45984.166207754628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45984.166207754628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45984.166207754628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45984.166207754628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45984.166207754628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45984.166207754628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45984.166207754628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45984.166207754628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45984.166207754628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45984.166207754628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45984.166207754628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45984.166207754628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45984.166207754628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45984.166207754628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45984.166207754628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45984.166207754628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45984.166207754628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45984.166207754628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45984.166207754628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45984.166207754628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45984.166207754628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45984.166207754628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45984.166207754628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45984.166207754628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45984.166207754628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45984.166207754628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45984.166207754628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45984.166207754628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45984.166207754628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45984.166207754628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45984.166207754628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45984.166207754628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45984.166207754628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45984.166207754628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45984.166207754628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45984.166207754628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45984.166207754628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45984.166207754628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45984.166207754628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45984.166207754628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45984.166207754628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45984.166207754628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45984.166207754628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45984.166207754628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45984.166207754628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45984.166207754628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45984.166207754628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45984.166207754628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45984.166207754628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45984.166207754628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45984.166207754628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45984.166207754628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45984.166207754628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45984.166207754628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45984.166207754628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45984.166207754628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45984.166207754628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45984.166207754628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45984.166207754628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45984.166207754628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45984.166207754628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45984.166207754628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45984.166207754628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45984.166207754628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45984.166207754628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45984.166207754628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45984.166207754628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45984.166207754628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45984.166207754628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45984.166207754628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45984.166207754628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45984.166207754628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45984.166207754628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45984.166207754628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45984.166207754628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45984.166207754628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45984.166207754628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45984.166207754628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45984.166207754628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45984.166207754628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45984.166207754628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45984.166207754628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45984.166207754628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45984.166207754628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45984.166207754628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45984.166207754628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45984.166207754628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45984.166207754628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45984.166207754628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45984.166207754628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45984.166207754628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45984.166207754628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45984.166207754628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45984.166207754628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45984.166207754628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45984.166207754628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45984.166207754628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45984.166207754628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45984.166207754628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45984.166207754628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45984.166207754628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45984.166207754628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45984.166207754628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45984.166207754628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45984.166207754628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45984.166207754628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45984.166207754628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45984.166207754628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45984.166207754628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45984.166207754628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45984.166207754628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45984.166207754628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45984.166207754628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45984.166207754628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45984.166207754628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45984.166207754628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45984.166207754628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45984.166207754628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45984.166207754628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45984.166207754628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45984.166207754628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45984.166207754628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45984.166207754628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45984.166207754628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45984.166207754628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45984.166207754628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45984.166207754628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45984.166207754628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45984.166207754628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45984.166207754628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45984.166207754628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45984.166207754628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45984.166207754628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45984.166207754628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45984.166207754628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45984.166207754628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45984.166207754628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45984.166207754628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45984.166207754628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45984.166207754628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45984.166207754628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45984.166207754628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45984.166207754628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45984.166207754628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45984.166207754628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45984.166207754628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45984.166207754628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45984.166207754628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45984.166207754628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45984.166207754628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45984.166207754628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45984.166207754628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45984.166207754628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45984.166207754628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45984.166207754628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45984.166207754628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45984.166207754628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45984.166207754628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45984.166207754628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45984.166207754628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45984.166207754628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45984.166207754628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45984.166207754628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45984.166207754628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45984.166207754628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45984.166207754628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45984.166207754628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45984.166207754628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45984.166207754628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45984.166207754628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45984.166207754628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45984.166207754628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45984.166207754628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45984.166207754628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45984.166207754628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45984.166207754628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45984.166207754628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45984.166207754628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45984.166207754628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45984.166207754628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45984.166207754628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45984.166207754628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45984.166207754628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45984.166207754628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45984.166207754628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45984.166207754628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45984.166207754628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45984.166207754628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45984.166207754628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45984.166207754628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45984.166207754628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45984.166207754628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45984.166207754628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45984.166207754628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45984.166207754628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45984.166207754628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45984.166207754628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45984.166207754628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45984.166207754628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45984.166207754628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45984.166207754628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45984.166207754628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45984.166207754628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45984.166207754628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45984.166207754628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45984.166207754628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45984.166207754628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45984.166207754628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45984.166207754628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45984.166207754628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45984.166207754628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45984.166207754628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45984.166207754628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45984.166207754628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45984.166207754628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45984.166207754628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45984.166207754628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45984.166207754628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45984.166207754628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45984.166207754628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45984.166207754628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45984.166207754628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45984.166207754628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45984.166207754628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45984.166207754628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45984.166207754628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45984.166207754628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45984.166207754628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45984.166207754628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45984.166207754628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45984.166207754628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45984.166207754628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45984.166207754628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45984.166207754628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45984.166207754628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45984.166207754628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45984.166207754628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45984.166207754628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45984.166207754628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45984.166207754628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45984.166207754628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45984.166207754628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45984.166207754628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45984.166207754628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45984.166207754628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45984.166207754628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45984.166207754628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45984.166207754628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45984.166207754628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45984.166207754628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45984.166207754628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45984.166207754628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45984.166207754628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45984.166207754628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45984.166207754628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45984.166207754628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45984.166207754628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45984.166207754628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45984.166207754628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45984.166207754628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45984.166207754628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45984.166207754628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45984.166207754628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45984.166207754628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45984.166207754628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45984.166207754628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45984.166207754628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45984.166207754628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45984.166207754628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45984.166207754628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45984.166207754628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45984.166207754628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45984.166207754628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45984.166207754628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45984.166207754628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45984.166207754628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45984.166207754628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45984.166207754628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45984.166207754628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45984.166207754628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45984.166207754628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45984.166207754628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45984.166207754628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45984.166207754628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45984.166207754628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45984.166207754628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45984.166207754628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45984.166207754628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45984.166207754628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45984.166207754628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45984.166207754628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45984.166207754628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45984.166207754628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45984.166207754628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45984.166207754628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45984.166207754628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45984.166207754628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45984.166207754628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45984.166207754628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45984.166207754628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45984.166207754628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45984.166207754628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45984.166207754628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45984.166207754628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45984.166207754628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45984.166207754628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45984.166207754628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45984.166207754628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45984.166207754628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45984.166207754628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45984.166207754628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45984.166207754628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45984.166207754628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45984.166207754628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45984.166207754628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45984.166207754628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45984.166207754628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45984.166207754628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45984.166207754628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45984.166207754628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45984.166207754628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45984.166207754628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45984.166207754628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45984.166207754628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45984.166207754628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45984.166207754628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45984.166207754628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45984.166207754628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45984.166207754628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45984.166207754628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45984.166207754628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45984.166207754628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45984.166207754628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45984.166207754628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45984.166207754628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45984.166207754628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45984.166207754628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45984.166207754628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45984.166207754628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45984.166207754628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45984.166207754628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45984.166207754628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45984.166207754628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45984.166207754628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45984.166207754628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45984.166207754628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45984.166207754628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45984.166207754628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45984.166207754628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45984.166207754628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45984.166207754628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45984.166207754628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45984.166207754628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45984.166207754628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45984.166207754628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45984.166207754628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45984.166207754628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45984.166207754628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45984.166207754628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45984.166207754628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45984.166207754628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280.68549016203178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0.42669386573834345</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0.30634664351964602</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45984.166207754628</v>
      </c>
      <c r="H5" s="95">
        <v>45983.94866898148</v>
      </c>
      <c r="I5" s="113" t="str">
        <f>IFERROR(VLOOKUP(D5,DB!A:F,6,0),"")</f>
        <v>Sceco</v>
      </c>
      <c r="J5" s="113" t="str">
        <f>IFERROR(VLOOKUP(D5,DB!A:G,7,0),"")</f>
        <v>In progress</v>
      </c>
      <c r="K5" s="97" t="s">
        <v>39114</v>
      </c>
      <c r="L5" s="91" t="str">
        <f>IFERROR(VLOOKUP(D5,DB!A:I,9,0),"")</f>
        <v>Latis</v>
      </c>
    </row>
    <row r="6" spans="1:16" ht="15" customHeight="1">
      <c r="A6" s="113" t="s">
        <v>39115</v>
      </c>
      <c r="B6" s="113" t="str">
        <f>IFERROR(VLOOKUP(D6,DB!A:K,11,0),"")</f>
        <v>R4</v>
      </c>
      <c r="C6" s="93">
        <v>10</v>
      </c>
      <c r="D6" s="91" t="s">
        <v>28464</v>
      </c>
      <c r="E6" s="94" t="s">
        <v>39116</v>
      </c>
      <c r="F6" s="95">
        <v>45984.162499999999</v>
      </c>
      <c r="G6" s="96">
        <f ca="1">IFERROR(NOW()-F6,"")</f>
        <v>3.7077546294312924E-3</v>
      </c>
      <c r="H6" s="95">
        <v>45983.94866898148</v>
      </c>
      <c r="I6" s="113" t="str">
        <f>IFERROR(VLOOKUP(D6,DB!A:F,6,0),"")</f>
        <v>SCECO+STB</v>
      </c>
      <c r="J6" s="113" t="str">
        <f>IFERROR(VLOOKUP(D6,DB!A:G,7,0),"")</f>
        <v>Weak</v>
      </c>
      <c r="K6" s="156">
        <v>45983.94866898148</v>
      </c>
      <c r="L6" s="91" t="str">
        <f>IFERROR(VLOOKUP(D6,DB!A:I,9,0),"")</f>
        <v>Latis</v>
      </c>
    </row>
    <row r="7" spans="1:16" ht="15" customHeight="1">
      <c r="A7" s="113"/>
      <c r="B7" s="113" t="str">
        <f>IFERROR(VLOOKUP(D7,DB!A:K,11,0),"")</f>
        <v/>
      </c>
      <c r="C7" s="93"/>
      <c r="D7" s="91"/>
      <c r="E7" s="94"/>
      <c r="F7" s="95"/>
      <c r="G7" s="96">
        <f ca="1">IFERROR(NOW()-F7,"")</f>
        <v>45984.166207754628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45984.166207754628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45984.166207754628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45984.166207754628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45984.166207754628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45984.166207754628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45984.166207754628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45984.166207754628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45984.166207754628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45984.166207754628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45984.166207754628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45984.166207754628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45984.166207754628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45984.166207754628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45984.166207754628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45984.166207754628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45984.166207754628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45984.166207754628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45984.166207754628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45984.166207754628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45984.166207754628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45984.166207754628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45984.166207754628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45984.166207754628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45984.166207754628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45984.166207754628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45984.166207754628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45984.166207754628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45984.166207754628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45984.166207754628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45984.166207754628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45984.166207754628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45984.166207754628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45984.166207754628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45984.166207754628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45984.166207754628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45984.166207754628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45984.166207754628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45984.166207754628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45984.166207754628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45984.166207754628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45984.166207754628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45984.166207754628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45984.166207754628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45984.166207754628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45984.166207754628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45984.166207754628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45984.166207754628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45984.166207754628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45984.166207754628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45984.166207754628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45984.166207754628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45984.166207754628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45984.166207754628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45984.166207754628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45984.166207754628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45984.166207754628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45984.166207754628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45984.166207754628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45984.166207754628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45984.166207754628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45984.166207754628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45984.166207754628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45984.166207754628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45984.166207754628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45984.166207754628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45984.166207754628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45984.166207754628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45984.166207754628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45984.166207754628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45984.166207754628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45984.166207754628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45984.166207754628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45984.166207754628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45984.166207754628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45984.166207754628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45984.166207754628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45984.166207754628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45984.166207754628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45984.166207754628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45984.166207754628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45984.166207754628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45984.166207754628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45984.166207754628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45984.166207754628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45984.166207754628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45984.166207754628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45984.166207754628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45984.166207754628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45984.166207754628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45984.166207754628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45984.166207754628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45984.166207754628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45984.166207754628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45984.166207754628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45984.166207754628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45984.166207754628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45984.166207754628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45984.166207754628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45984.166207754628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45984.166207754628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45984.166207754628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45984.166207754628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45984.166207754628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45984.166207754628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45984.166207754628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45984.166207754628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45984.166207754628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45984.166207754628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45984.166207754628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45984.166207754628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45984.166207754628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45984.166207754628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45984.166207754628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45984.166207754628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45984.166207754628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45984.166207754628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45984.166207754628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45984.166207754628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45984.166207754628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45984.166207754628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45984.166207754628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45984.166207754628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45984.166207754628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45984.166207754628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45984.166207754628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45984.166207754628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45984.166207754628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45984.166207754628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45984.166207754628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45984.166207754628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45984.166207754628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45984.166207754628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45984.166207754628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45984.166207754628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45984.166207754628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45984.166207754628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45984.166207754628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45984.166207754628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45984.166207754628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45984.166207754628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45984.166207754628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45984.166207754628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45984.166207754628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45984.166207754628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45984.166207754628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45984.166207754628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45984.166207754628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45984.166207754628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45984.166207754628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45984.166207754628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45984.166207754628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45984.166207754628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45984.166207754628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45984.166207754628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45984.166207754628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45984.166207754628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45984.166207754628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45984.166207754628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45984.166207754628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45984.166207754628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45984.166207754628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45984.166207754628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45984.166207754628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45984.166207754628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45984.166207754628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45984.166207754628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45984.166207754628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45984.166207754628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45984.166207754628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45984.166207754628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45984.166207754628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45984.166207754628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45984.166207754628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45984.166207754628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45984.166207754628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45984.166207754628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45984.166207754628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45984.166207754628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45984.166207754628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45984.166207754628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45984.166207754628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45984.166207754628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45984.166207754628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45984.166207754628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45984.166207754628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45984.166207754628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45984.166207754628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45984.166207754628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45984.166207754628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45984.166207754628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45984.166207754628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45984.166207754628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45984.166207754628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45984.166207754628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45984.166207754628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45984.166207754628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45984.166207754628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45984.166207754628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45984.166207754628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45984.166207754628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45984.166207754628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45984.166207754628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45984.166207754628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45984.166207754628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45984.166207754628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45984.166207754628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45984.166207754628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45984.166207754628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45984.166207754628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45984.166207754628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45984.166207754628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45984.166207754628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45984.166207754628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45984.166207754628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45984.166207754628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45984.166207754628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45984.166207754628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45984.166207754628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45984.166207754628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45984.166207754628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45984.166207754628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45984.166207754628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45984.166207754628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45984.166207754628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45984.166207754628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45984.166207754628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45984.166207754628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45984.166207754628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45984.166207754628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45984.166207754628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45984.166207754628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45984.166207754628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45984.166207754628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45984.166207754628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45984.166207754628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45984.166207754628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45984.166207754628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45984.166207754628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45984.166207754628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45984.166207754628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45984.166207754628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45984.166207754628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45984.166207754628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45984.166207754628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45984.166207754628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45984.166207754628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45984.166207754628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45984.166207754628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45984.166207754628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45984.166207754628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45984.166207754628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45984.166207754628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45984.166207754628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45984.166207754628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45984.166207754628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45984.166207754628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45984.166207754628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45984.166207754628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45984.166207754628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45984.166207754628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45984.166207754628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45984.166207754628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45984.166207754628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45984.166207754628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45984.166207754628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45984.166207754628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45984.166207754628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45984.166207754628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45984.166207754628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45984.166207754628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45984.166207754628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45984.166207754628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45984.166207754628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45984.166207754628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45984.166207754628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45984.166207754628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45984.166207754628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45984.166207754628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45984.166207754628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45984.166207754628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45984.166207754628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45984.166207754628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45984.166207754628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45984.166207754628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45984.166207754628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45984.166207754628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45984.166207754628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45984.166207754628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45984.166207754628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45984.166207754628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45984.166207754628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45984.166207754628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45984.166207754628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45984.166207754628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45984.166207754628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45984.166207754628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45984.166207754628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45984.166207754628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45984.166207754628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45984.166207754628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45984.166207754628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45984.166207754628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45984.166207754628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45984.166207754628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45984.166207754628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45984.166207754628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45984.166207754628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45984.166207754628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45984.166207754628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45984.166207754628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45984.166207754628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45984.166207754628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45984.166207754628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45984.166207754628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45984.166207754628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45984.166207754628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45984.166207754628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45984.166207754628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45984.166207754628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45984.166207754628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45984.166207754628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45984.166207754628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45984.166207754628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45984.166207754628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45984.166207754628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45984.166207754628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45984.166207754628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45984.166207754628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45984.166207754628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45984.166207754628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45984.166207754628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45984.166207754628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45984.166207754628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45984.166207754628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45984.166207754628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45984.166207754628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45984.166207754628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45984.166207754628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45984.166207754628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45984.166207754628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45984.166207754628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45984.166207754628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45984.166207754628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45984.166207754628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45984.166207754628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45984.166207754628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45984.166207754628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45984.166207754628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45984.166207754628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45984.166207754628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45984.166207754628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45984.166207754628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45984.166207754628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45984.166207754628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45984.166207754628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45984.166207754628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45984.166207754628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45984.166207754628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45984.166207754628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45984.166207754628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45984.166207754628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45984.166207754628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45984.166207754628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45984.166207754628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45984.166207754628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45984.166207754628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45984.166207754628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45984.166207754628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45984.166207754628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45984.166207754628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45984.166207754628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45984.166207754628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45984.166207754628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45984.166207754628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45984.166207754628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45984.166207754628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45984.166207754628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45984.166207754628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45984.166207754628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45984.166207754628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45984.166207754628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45984.166207754628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45984.166207754628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45984.166207754628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45984.166207754628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45984.166207754628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45984.166207754628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45984.166207754628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45984.166207754628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45984.166207754628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45984.166207754628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45984.166207754628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45984.166207754628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45984.166207754628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45984.166207754628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45984.166207754628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45984.166207754628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45984.166207754628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45984.166207754628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45984.166207754628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45984.166207754628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45984.166207754628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45984.166207754628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45984.166207754628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45984.166207754628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45984.166207754628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45984.166207754628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45984.166207754628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45984.166207754628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45984.166207754628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45984.166207754628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45984.166207754628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45984.166207754628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45984.166207754628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45984.166207754628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45984.166207754628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45984.166207754628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45984.166207754628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45984.166207754628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45984.166207754628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45984.166207754628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45984.166207754628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45984.166207754628</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92.334147569439665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57.97733043981134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35.505096643515571</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6.6514045138901565</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2.7929091435144073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15237</v>
      </c>
      <c r="E7" s="109" t="s">
        <v>39021</v>
      </c>
      <c r="F7" s="109" t="s">
        <v>39128</v>
      </c>
      <c r="G7" s="111" t="str">
        <f ca="1">IFERROR(NOW()-F7,"")</f>
        <v/>
      </c>
      <c r="H7" s="128">
        <v>45983.834201388891</v>
      </c>
      <c r="I7" s="109" t="str">
        <f>IFERROR(VLOOKUP(D7,DB!A:F,6,0),"")</f>
        <v>SCECO</v>
      </c>
      <c r="J7" s="109" t="str">
        <f>IFERROR(VLOOKUP(D7,DB!A:G,7,0),"")</f>
        <v>Dead</v>
      </c>
      <c r="K7" s="109" t="s">
        <v>39129</v>
      </c>
      <c r="L7" s="109" t="str">
        <f>IFERROR(VLOOKUP(D7,DB!A:I,9,0),"")</f>
        <v>Latis</v>
      </c>
    </row>
    <row r="8" spans="1:13">
      <c r="A8" s="109" t="s">
        <v>39130</v>
      </c>
      <c r="B8" s="109" t="str">
        <f>IFERROR(VLOOKUP(D8,DB!A:K,11,0),"")</f>
        <v>R5</v>
      </c>
      <c r="C8" s="109">
        <v>1</v>
      </c>
      <c r="D8" s="109" t="s">
        <v>33303</v>
      </c>
      <c r="E8" s="109" t="s">
        <v>39021</v>
      </c>
      <c r="F8" s="109" t="s">
        <v>39128</v>
      </c>
      <c r="G8" s="111" t="str">
        <f ca="1">IFERROR(NOW()-F8,"")</f>
        <v/>
      </c>
      <c r="H8" s="128">
        <v>45984.140601851854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45984.166207754628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45984.166207754628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45984.166207754628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45984.166207754628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45984.166207754628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45984.166207754628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45984.166207754628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45984.166207754628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45984.166207754628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45984.166207754628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45984.166207754628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45984.166207754628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45984.166207754628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45984.166207754628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45984.166207754628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45984.166207754628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45984.166207754628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45984.166207754628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45984.166207754628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45984.166207754628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45984.166207754628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45984.166207754628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45984.166207754628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45984.166207754628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45984.166207754628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45984.166207754628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45984.166207754628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45984.166207754628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45984.166207754628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45984.166207754628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45984.166207754628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45984.166207754628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45984.166207754628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45984.166207754628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45984.166207754628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45984.166207754628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45984.166207754628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45984.166207754628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45984.166207754628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45984.166207754628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45984.166207754628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45984.166207754628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45984.166207754628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45984.166207754628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45984.166207754628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45984.166207754628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45984.166207754628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45984.166207754628</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45984.166207754628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45984.166207754628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45984.166207754628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45984.166207754628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45984.166207754628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45984.166207754628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45984.166207754628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45984.166207754628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45984.166207754628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45984.166207754628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45984.166207754628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45984.166207754628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45984.166207754628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45984.166207754628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45984.166207754628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45984.166207754628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45984.166207754628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45984.166207754628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45984.166207754628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45984.166207754628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45984.166207754628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45984.166207754628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45984.166207754628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45984.166207754628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45984.166207754628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45984.166207754628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45984.166207754628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45984.166207754628</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2</v>
      </c>
      <c r="D2" s="151" t="s">
        <v>38968</v>
      </c>
      <c r="E2" s="109" t="s">
        <v>39021</v>
      </c>
      <c r="F2" s="121">
        <v>45983.943680555552</v>
      </c>
      <c r="G2" s="104">
        <f t="shared" ref="G2:G11" ca="1" si="0">IFERROR(NOW()-F2,"-")</f>
        <v>0.22252719907555729</v>
      </c>
      <c r="H2" s="121">
        <v>45983.922696759262</v>
      </c>
      <c r="I2" s="119" t="str">
        <f>IFERROR(VLOOKUP(D2,DB!A:F,6,0),"")</f>
        <v>Generator-SG</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45984.166207754628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45984.166207754628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45984.166207754628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45984.166207754628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45984.166207754628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45984.166207754628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45984.166207754628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45984.166207754628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45984.166207754628</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45984.166207754628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45984.166207754628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45984.166207754628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45984.166207754628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45984.166207754628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45984.166207754628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45984.166207754628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45984.166207754628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45984.166207754628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45984.166207754628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45984.166207754628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45984.166207754628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45984.166207754628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45984.166207754628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45984.166207754628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45984.166207754628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45984.166207754628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45984.166207754628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45984.166207754628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45984.166207754628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45984.166207754628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45984.166207754628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45984.166207754628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45984.166207754628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45984.166207754628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45984.166207754628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45984.166207754628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45984.166207754628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45984.166207754628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45984.166207754628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45984.166207754628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45984.166207754628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45984.166207754628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45984.166207754628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45984.166207754628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45984.166207754628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45984.166207754628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45984.166207754628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45984.166207754628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45984.166207754628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45984.166207754628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45984.166207754628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45984.166207754628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45984.166207754628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45984.166207754628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45984.166207754628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45984.166207754628</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45984.166207754628</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45984.166207754628</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