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03" documentId="120_S{2AC9BD13-BADA-5192-A53E-5A8FF88502F6}" xr6:coauthVersionLast="47" xr6:coauthVersionMax="47" xr10:uidLastSave="{33EAA3C1-ADE7-4D8C-B1FA-ECBED540E69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1" l="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6" i="5"/>
  <c r="G7" i="5"/>
  <c r="G8" i="5"/>
  <c r="G9" i="5"/>
  <c r="G10" i="5"/>
  <c r="G11" i="5"/>
  <c r="G1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<sst xmlns="http://schemas.openxmlformats.org/spreadsheetml/2006/main" count="180287" uniqueCount="39129">
  <si>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</si>
  <si>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</si>
  <si>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</si>
  <si>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</si>
  <si>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</si>
  <si>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</si>
  <si>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</si>
  <si>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</si>
  <si>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</si>
  <si>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</si>
  <si>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</si>
  <si>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</si>
  <si>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</si>
  <si>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</si>
  <si>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</si>
  <si>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</si>
  <si>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</si>
  <si>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</si>
  <si>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</si>
  <si>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</si>
  <si>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</si>
  <si>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</si>
  <si>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</si>
  <si>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</si>
  <si>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</si>
  <si>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</si>
  <si>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</si>
  <si>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</si>
  <si>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</si>
  <si>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</si>
  <si>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</si>
  <si>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</si>
  <si>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</si>
  <si>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</si>
  <si>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</si>
  <si>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</si>
  <si>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</si>
  <si>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</si>
  <si>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</si>
  <si>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</si>
  <si>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</si>
  <si>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</si>
  <si>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</si>
  <si>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</si>
  <si>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</si>
  <si>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</si>
  <si>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</si>
  <si>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</si>
  <si>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</si>
  <si>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</si>
  <si>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</si>
  <si>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</si>
  <si>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</si>
  <si>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</si>
  <si>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</si>
  <si>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</si>
  <si>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</si>
  <si>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</si>
  <si>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</si>
  <si>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</si>
  <si>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</si>
  <si>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</si>
  <si>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</si>
  <si>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</si>
  <si>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</si>
  <si>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</si>
  <si>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</si>
  <si>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</si>
  <si>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</si>
  <si>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</si>
  <si>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</si>
  <si>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</si>
  <si>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</si>
  <si>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</si>
  <si>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</si>
  <si>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</si>
  <si>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</si>
  <si>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</si>
  <si>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</si>
  <si>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</si>
  <si>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</si>
  <si>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</si>
  <si>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</si>
  <si>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</si>
  <si>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</si>
  <si>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</si>
  <si>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</si>
  <si>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</si>
  <si>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</si>
  <si>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</si>
  <si>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</si>
  <si>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</si>
  <si>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</si>
  <si>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</si>
  <si>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</si>
  <si>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</si>
  <si>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</si>
  <si>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</si>
  <si>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</si>
  <si>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</si>
  <si>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</si>
  <si>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</si>
  <si>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</si>
  <si>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</si>
  <si>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</si>
  <si>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</si>
  <si>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</si>
  <si>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</si>
  <si>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</si>
  <si>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</si>
  <si>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</si>
  <si>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</si>
  <si>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</si>
  <si>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</si>
  <si>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</si>
  <si>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</si>
  <si>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</si>
  <si>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</si>
  <si>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</si>
  <si>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</si>
  <si>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</si>
  <si>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</si>
  <si>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</si>
  <si>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</si>
  <si>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</si>
  <si>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</si>
  <si>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</si>
  <si>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</si>
  <si>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</si>
  <si>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</si>
  <si>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</si>
  <si>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</si>
  <si>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</si>
  <si>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</si>
  <si>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</si>
  <si>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</si>
  <si>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</si>
  <si>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</si>
  <si>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</si>
  <si>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</si>
  <si>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</si>
  <si>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</si>
  <si>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</si>
  <si>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</si>
  <si>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</si>
  <si>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</si>
  <si>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</si>
  <si>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</si>
  <si>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</si>
  <si>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</si>
  <si>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</si>
  <si>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</si>
  <si>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</si>
  <si>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</si>
  <si>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</si>
  <si>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</si>
  <si>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</si>
  <si>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</si>
  <si>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</si>
  <si>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</si>
  <si>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</si>
  <si>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</si>
  <si>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</si>
  <si>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</si>
  <si>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</si>
  <si>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</si>
  <si>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</si>
  <si>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</si>
  <si>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</si>
  <si>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</si>
  <si>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</si>
  <si>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</si>
  <si>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</si>
  <si>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</si>
  <si>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</si>
  <si>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</si>
  <si>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</si>
  <si>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</si>
  <si>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</si>
  <si>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</si>
  <si>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</si>
  <si>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</si>
  <si>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</si>
  <si>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</si>
  <si>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</si>
  <si>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</si>
  <si>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</si>
  <si>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</si>
  <si>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</si>
  <si>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</si>
  <si>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</si>
  <si>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</si>
  <si>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</si>
  <si>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</si>
  <si>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</si>
  <si>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</si>
  <si>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</si>
  <si>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</si>
  <si>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</si>
  <si>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</si>
  <si>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</si>
  <si>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</si>
  <si>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</si>
  <si>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</si>
  <si>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</si>
  <si>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</si>
  <si>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</si>
  <si>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</si>
  <si>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</si>
  <si>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</si>
  <si>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</si>
  <si>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</si>
  <si>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</si>
  <si>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</si>
  <si>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</si>
  <si>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</si>
  <si>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</si>
  <si>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</si>
  <si>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</si>
  <si>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</si>
  <si>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</si>
  <si>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</si>
  <si>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</si>
  <si>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</si>
  <si>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</si>
  <si>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</si>
  <si>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</si>
  <si>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</si>
  <si>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</si>
  <si>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</si>
  <si>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</si>
  <si>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</si>
  <si>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</si>
  <si>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</si>
  <si>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</si>
  <si>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</si>
  <si>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</si>
  <si>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</si>
  <si>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</si>
  <si>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</si>
  <si>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</si>
  <si>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</si>
  <si>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</si>
  <si>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</si>
  <si>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</si>
  <si>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</si>
  <si>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</si>
  <si>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</si>
  <si>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</si>
  <si>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</si>
  <si>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</si>
  <si>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</si>
  <si>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</si>
  <si>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</si>
  <si>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</si>
  <si>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</si>
  <si>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</si>
  <si>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</si>
  <si>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</si>
  <si>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</si>
  <si>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</si>
  <si>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</si>
  <si>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</si>
  <si>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</si>
  <si>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</si>
  <si>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</si>
  <si>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</si>
  <si>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</si>
  <si>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</si>
  <si>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</si>
  <si>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</si>
  <si>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</si>
  <si>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</si>
  <si>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</si>
  <si>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</si>
  <si>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</si>
  <si>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</si>
  <si>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</si>
  <si>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</si>
  <si>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</si>
  <si>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</si>
  <si>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</si>
  <si>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</si>
  <si>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</si>
  <si>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</si>
  <si>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</si>
  <si>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</si>
  <si>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</si>
  <si>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</si>
  <si>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</si>
  <si>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</si>
  <si>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</si>
  <si>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</si>
  <si>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</si>
  <si>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</si>
  <si>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</si>
  <si>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</si>
  <si>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</si>
  <si>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</si>
  <si>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</si>
  <si>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</si>
  <si>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</si>
  <si>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</si>
  <si>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</si>
  <si>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</si>
  <si>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</si>
  <si>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</si>
  <si>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</si>
  <si>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</si>
  <si>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</si>
  <si>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</si>
  <si>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</si>
  <si>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</si>
  <si>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</si>
  <si>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</si>
  <si>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</si>
  <si>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</si>
  <si>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</si>
  <si>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</si>
  <si>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</si>
  <si>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</si>
  <si>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</si>
  <si>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</si>
  <si>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</si>
  <si>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</si>
  <si>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</si>
  <si>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</si>
  <si>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</si>
  <si>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</si>
  <si>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</si>
  <si>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</si>
  <si>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</si>
  <si>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</si>
  <si>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</si>
  <si>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</si>
  <si>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</si>
  <si>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</si>
  <si>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</si>
  <si>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</si>
  <si>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</si>
  <si>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</si>
  <si>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</si>
  <si>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</si>
  <si>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</si>
  <si>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</si>
  <si>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</si>
  <si>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</si>
  <si>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</si>
  <si>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</si>
  <si>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</si>
  <si>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</si>
  <si>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</si>
  <si>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</si>
  <si>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</si>
  <si>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</si>
  <si>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</si>
  <si>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</si>
  <si>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</si>
  <si>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</si>
  <si>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</si>
  <si>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</si>
  <si>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</si>
  <si>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</si>
  <si>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</si>
  <si>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</si>
  <si>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</si>
  <si>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</si>
  <si>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</si>
  <si>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</si>
  <si>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</si>
  <si>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</si>
  <si>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</si>
  <si>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</si>
  <si>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</si>
  <si>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</si>
  <si>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</si>
  <si>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</si>
  <si>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</si>
  <si>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</si>
  <si>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</si>
  <si>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</si>
  <si>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</si>
  <si>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</si>
  <si>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</si>
  <si>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</si>
  <si>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</si>
  <si>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</si>
  <si>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</si>
  <si>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</si>
  <si>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</si>
  <si>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</si>
  <si>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</si>
  <si>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</si>
  <si>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</si>
  <si>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</si>
  <si>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</si>
  <si>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</si>
  <si>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</si>
  <si>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</si>
  <si>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</si>
  <si>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</si>
  <si>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</si>
  <si>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</si>
  <si>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</si>
  <si>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</si>
  <si>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</si>
  <si>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</si>
  <si>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</si>
  <si>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</si>
  <si>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</si>
  <si>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</si>
  <si>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</si>
  <si>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</si>
  <si>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</si>
  <si>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</si>
  <si>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</si>
  <si>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</si>
  <si>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</si>
  <si>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</si>
  <si>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</si>
  <si>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</si>
  <si>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</si>
  <si>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</si>
  <si>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</si>
  <si>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</si>
  <si>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</si>
  <si>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</si>
  <si>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</si>
  <si>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</si>
  <si>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</si>
  <si>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</si>
  <si>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</si>
  <si>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</si>
  <si>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</si>
  <si>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</si>
  <si>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</si>
  <si>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</si>
  <si>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</si>
  <si>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</si>
  <si>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</si>
  <si>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</si>
  <si>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</si>
  <si>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</si>
  <si>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</si>
  <si>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</si>
  <si>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</si>
  <si>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</si>
  <si>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</si>
  <si>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</si>
  <si>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</si>
  <si>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</si>
  <si>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</si>
  <si>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</si>
  <si>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</si>
  <si>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</si>
  <si>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</si>
  <si>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</si>
  <si>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</si>
  <si>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</si>
  <si>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</si>
  <si>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</si>
  <si>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</si>
  <si>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</si>
  <si>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</si>
  <si>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</si>
  <si>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</si>
  <si>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</si>
  <si>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</si>
  <si>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</si>
  <si>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</si>
  <si>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</si>
  <si>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</si>
  <si>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</si>
  <si>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</si>
  <si>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</si>
  <si>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</si>
  <si>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</si>
  <si>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</si>
  <si>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</si>
  <si>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</si>
  <si>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</si>
  <si>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</si>
  <si>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</si>
  <si>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</si>
  <si>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</si>
  <si>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</si>
  <si>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</si>
  <si>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</si>
  <si>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</si>
  <si>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</si>
  <si>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</si>
  <si>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</si>
  <si>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</si>
  <si>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</si>
  <si>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</si>
  <si>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</si>
  <si>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</si>
  <si>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</si>
  <si>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</si>
  <si>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</si>
  <si>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</si>
  <si>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</si>
  <si>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</si>
  <si>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</si>
  <si>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</si>
  <si>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</si>
  <si>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</si>
  <si>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</si>
  <si>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</si>
  <si>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</si>
  <si>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</si>
  <si>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</si>
  <si>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</si>
  <si>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</si>
  <si>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</si>
  <si>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</si>
  <si>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</si>
  <si>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</si>
  <si>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</si>
  <si>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</si>
  <si>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</si>
  <si>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</si>
  <si>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</si>
  <si>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</si>
  <si>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</si>
  <si>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</si>
  <si>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</si>
  <si>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</si>
  <si>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</si>
  <si>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</si>
  <si>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</si>
  <si>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</si>
  <si>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</si>
  <si>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</si>
  <si>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</si>
  <si>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</si>
  <si>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</si>
  <si>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</si>
  <si>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</si>
  <si>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</si>
  <si>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</si>
  <si>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</si>
  <si>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</si>
  <si>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</si>
  <si>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</si>
  <si>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</si>
  <si>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</si>
  <si>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</si>
  <si>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</si>
  <si>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</si>
  <si>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</si>
  <si>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</si>
  <si>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</si>
  <si>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</si>
  <si>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</si>
  <si>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</si>
  <si>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</si>
  <si>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</si>
  <si>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</si>
  <si>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</si>
  <si>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</si>
  <si>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</si>
  <si>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</si>
  <si>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</si>
  <si>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</si>
  <si>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</si>
  <si>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</si>
  <si>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</si>
  <si>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</si>
  <si>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</si>
  <si>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</si>
  <si>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</si>
  <si>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</si>
  <si>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</si>
  <si>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</si>
  <si>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</si>
  <si>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</si>
  <si>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</si>
  <si>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</si>
  <si>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</si>
  <si>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</si>
  <si>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</si>
  <si>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</si>
  <si>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</si>
  <si>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</si>
  <si>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</si>
  <si>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</si>
  <si>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</si>
  <si>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</si>
  <si>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</si>
  <si>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</si>
  <si>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</si>
  <si>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</si>
  <si>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</si>
  <si>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</si>
  <si>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</si>
  <si>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</si>
  <si>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</si>
  <si>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</si>
  <si>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</si>
  <si>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</si>
  <si>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</si>
  <si>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</si>
  <si>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</si>
  <si>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</si>
  <si>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</si>
  <si>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</si>
  <si>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</si>
  <si>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</si>
  <si>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</si>
  <si>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</si>
  <si>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</si>
  <si>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</si>
  <si>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</si>
  <si>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</si>
  <si>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</si>
  <si>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</si>
  <si>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</si>
  <si>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</si>
  <si>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</si>
  <si>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</si>
  <si>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</si>
  <si>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</si>
  <si>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</si>
  <si>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</si>
  <si>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</si>
  <si>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</si>
  <si>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</si>
  <si>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</si>
  <si>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</si>
  <si>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</si>
  <si>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</si>
  <si>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</si>
  <si>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</si>
  <si>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</si>
  <si>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</si>
  <si>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</si>
  <si>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</si>
  <si>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</si>
  <si>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</si>
  <si>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</si>
  <si>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</si>
  <si>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</si>
  <si>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</si>
  <si>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</si>
  <si>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</si>
  <si>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</si>
  <si>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</si>
  <si>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</si>
  <si>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</si>
  <si>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</si>
  <si>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</si>
  <si>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</si>
  <si>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</si>
  <si>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</si>
  <si>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</si>
  <si>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</si>
  <si>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</si>
  <si>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</si>
  <si>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</si>
  <si>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</si>
  <si>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</si>
  <si>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</si>
  <si>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</si>
  <si>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</si>
  <si>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</si>
  <si>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</si>
  <si>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</si>
  <si>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</si>
  <si>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</si>
  <si>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</si>
  <si>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</si>
  <si>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</si>
  <si>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</si>
  <si>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</si>
  <si>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</si>
  <si>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</si>
  <si>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</si>
  <si>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</si>
  <si>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</si>
  <si>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</si>
  <si>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</si>
  <si>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</si>
  <si>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</si>
  <si>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</si>
  <si>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</si>
  <si>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</si>
  <si>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</si>
  <si>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</si>
  <si>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</si>
  <si>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</si>
  <si>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</si>
  <si>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</si>
  <si>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</si>
  <si>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</si>
  <si>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</si>
  <si>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</si>
  <si>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</si>
  <si>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</si>
  <si>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</si>
  <si>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</si>
  <si>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</si>
  <si>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</si>
  <si>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</si>
  <si>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</si>
  <si>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</si>
  <si>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</si>
  <si>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</si>
  <si>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</si>
  <si>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</si>
  <si>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</si>
  <si>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</si>
  <si>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</si>
  <si>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</si>
  <si>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</si>
  <si>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</si>
  <si>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</si>
  <si>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</si>
  <si>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</si>
  <si>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</si>
  <si>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</si>
  <si>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</si>
  <si>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</si>
  <si>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</si>
  <si>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</si>
  <si>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</si>
  <si>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</si>
  <si>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</si>
  <si>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</si>
  <si>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</si>
  <si>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</si>
  <si>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</si>
  <si>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</si>
  <si>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</si>
  <si>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</si>
  <si>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</si>
  <si>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</si>
  <si>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</si>
  <si>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</si>
  <si>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</si>
  <si>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</si>
  <si>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</si>
  <si>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</si>
  <si>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</si>
  <si>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</si>
  <si>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</si>
  <si>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</si>
  <si>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</si>
  <si>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</si>
  <si>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</si>
  <si>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</si>
  <si>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</si>
  <si>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</si>
  <si>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</si>
  <si>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</si>
  <si>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</si>
  <si>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</si>
  <si>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</si>
  <si>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</si>
  <si>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</si>
  <si>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</si>
  <si>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</si>
  <si>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</si>
  <si>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</si>
  <si>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</si>
  <si>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</si>
  <si>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</si>
  <si>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</si>
  <si>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</si>
  <si>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</si>
  <si>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</si>
  <si>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</si>
  <si>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</si>
  <si>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</si>
  <si>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</si>
  <si>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</si>
  <si>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</si>
  <si>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</si>
  <si>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</si>
  <si>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</si>
  <si>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</si>
  <si>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</si>
  <si>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</si>
  <si>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</si>
  <si>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</si>
  <si>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</si>
  <si>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</si>
  <si>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</si>
  <si>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</si>
  <si>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</si>
  <si>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</si>
  <si>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</si>
  <si>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</si>
  <si>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</si>
  <si>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</si>
  <si>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</si>
  <si>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</si>
  <si>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</si>
  <si>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</si>
  <si>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</si>
  <si>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</si>
  <si>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</si>
  <si>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</si>
  <si>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</si>
  <si>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</si>
  <si>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</si>
  <si>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</si>
  <si>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</si>
  <si>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</si>
  <si>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</si>
  <si>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</si>
  <si>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</si>
  <si>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</si>
  <si>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</si>
  <si>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</si>
  <si>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</si>
  <si>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</si>
  <si>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</si>
  <si>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</si>
  <si>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</si>
  <si>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</si>
  <si>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</si>
  <si>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</si>
  <si>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</si>
  <si>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</si>
  <si>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</si>
  <si>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</si>
  <si>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</si>
  <si>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</si>
  <si>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</si>
  <si>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</si>
  <si>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</si>
  <si>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</si>
  <si>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</si>
  <si>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</si>
  <si>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</si>
  <si>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</si>
  <si>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</si>
  <si>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</si>
  <si>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</si>
  <si>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</si>
  <si>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</si>
  <si>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</si>
  <si>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</si>
  <si>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</si>
  <si>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</si>
  <si>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</si>
  <si>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</si>
  <si>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</si>
  <si>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</si>
  <si>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</si>
  <si>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</si>
  <si>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</si>
  <si>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</si>
  <si>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</si>
  <si>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</si>
  <si>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</si>
  <si>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</si>
  <si>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</si>
  <si>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</si>
  <si>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</si>
  <si>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</si>
  <si>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</si>
  <si>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</si>
  <si>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</si>
  <si>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</si>
  <si>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</si>
  <si>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</si>
  <si>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</si>
  <si>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</si>
  <si>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</si>
  <si>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</si>
  <si>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</si>
  <si>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</si>
  <si>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</si>
  <si>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</si>
  <si>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</si>
  <si>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</si>
  <si>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</si>
  <si>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</si>
  <si>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</si>
  <si>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</si>
  <si>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</si>
  <si>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</si>
  <si>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</si>
  <si>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</si>
  <si>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</si>
  <si>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</si>
  <si>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</si>
  <si>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</si>
  <si>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</si>
  <si>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</si>
  <si>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</si>
  <si>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</si>
  <si>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</si>
  <si>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</si>
  <si>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</si>
  <si>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</si>
  <si>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</si>
  <si>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</si>
  <si>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</si>
  <si>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</si>
  <si>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</si>
  <si>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</si>
  <si>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</si>
  <si>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</si>
  <si>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</si>
  <si>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</si>
  <si>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</si>
  <si>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</si>
  <si>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</si>
  <si>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</si>
  <si>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</si>
  <si>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</si>
  <si>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</si>
  <si>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</si>
  <si>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</si>
  <si>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</si>
  <si>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</si>
  <si>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</si>
  <si>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</si>
  <si>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</si>
  <si>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</si>
  <si>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</si>
  <si>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</si>
  <si>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</si>
  <si>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</si>
  <si>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</si>
  <si>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</si>
  <si>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</si>
  <si>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</si>
  <si>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</si>
  <si>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</si>
  <si>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</si>
  <si>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</si>
  <si>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</si>
  <si>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</si>
  <si>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</si>
  <si>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</si>
  <si>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</si>
  <si>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</si>
  <si>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</si>
  <si>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</si>
  <si>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</si>
  <si>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</si>
  <si>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</si>
  <si>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</si>
  <si>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</si>
  <si>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</si>
  <si>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</si>
  <si>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</si>
  <si>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</si>
  <si>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</si>
  <si>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</si>
  <si>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</si>
  <si>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</si>
  <si>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</si>
  <si>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</si>
  <si>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</si>
  <si>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</si>
  <si>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</si>
  <si>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</si>
  <si>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</si>
  <si>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</si>
  <si>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</si>
  <si>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</si>
  <si>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</si>
  <si>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</si>
  <si>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</si>
  <si>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</si>
  <si>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</si>
  <si>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</si>
  <si>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</si>
  <si>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</si>
  <si>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</si>
  <si>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</si>
  <si>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</si>
  <si>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</si>
  <si>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</si>
  <si>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</si>
  <si>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</si>
  <si>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</si>
  <si>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</si>
  <si>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</si>
  <si>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</si>
  <si>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</si>
  <si>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</si>
  <si>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</si>
  <si>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</si>
  <si>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</si>
  <si>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</si>
  <si>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</si>
  <si>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</si>
  <si>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</si>
  <si>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</si>
  <si>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</si>
  <si>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</si>
  <si>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</si>
  <si>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</si>
  <si>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</si>
  <si>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</si>
  <si>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</si>
  <si>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</si>
  <si>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</si>
  <si>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</si>
  <si>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</si>
  <si>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</si>
  <si>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</si>
  <si>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</si>
  <si>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</si>
  <si>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</si>
  <si>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</si>
  <si>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</si>
  <si>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</si>
  <si>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</si>
  <si>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</si>
  <si>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</si>
  <si>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</si>
  <si>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</si>
  <si>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</si>
  <si>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</si>
  <si>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</si>
  <si>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</si>
  <si>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</si>
  <si>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</si>
  <si>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</si>
  <si>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</si>
  <si>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</si>
  <si>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</si>
  <si>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</si>
  <si>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</si>
  <si>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</si>
  <si>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</si>
  <si>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</si>
  <si>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</si>
  <si>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</si>
  <si>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</si>
  <si>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</si>
  <si>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</si>
  <si>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</si>
  <si>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</si>
  <si>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</si>
  <si>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</si>
  <si>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</si>
  <si>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</si>
  <si>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</si>
  <si>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</si>
  <si>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</si>
  <si>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</si>
  <si>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</si>
  <si>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</si>
  <si>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</si>
  <si>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</si>
  <si>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</si>
  <si>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</si>
  <si>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</si>
  <si>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</si>
  <si>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</si>
  <si>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</si>
  <si>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</si>
  <si>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</si>
  <si>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</si>
  <si>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</si>
  <si>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</si>
  <si>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</si>
  <si>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</si>
  <si>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</si>
  <si>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</si>
  <si>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</si>
  <si>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</si>
  <si>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</si>
  <si>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</si>
  <si>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</si>
  <si>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</si>
  <si>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</si>
  <si>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</si>
  <si>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</si>
  <si>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</si>
  <si>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</si>
  <si>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</si>
  <si>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</si>
  <si>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</si>
  <si>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</si>
  <si>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</si>
  <si>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</si>
  <si>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</si>
  <si>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</si>
  <si>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</si>
  <si>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</si>
  <si>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</si>
  <si>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</si>
  <si>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</si>
  <si>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</si>
  <si>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</si>
  <si>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</si>
  <si>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</si>
  <si>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</si>
  <si>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</si>
  <si>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</si>
  <si>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</si>
  <si>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</si>
  <si>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</si>
  <si>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</si>
  <si>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</si>
  <si>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</si>
  <si>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</si>
  <si>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</si>
  <si>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</si>
  <si>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</si>
  <si>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</si>
  <si>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</si>
  <si>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</si>
  <si>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</si>
  <si>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</si>
  <si>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</si>
  <si>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</si>
  <si>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</si>
  <si>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</si>
  <si>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</si>
  <si>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</si>
  <si>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</si>
  <si>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</si>
  <si>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</si>
  <si>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</si>
  <si>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</si>
  <si>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</si>
  <si>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</si>
  <si>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</si>
  <si>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</si>
  <si>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</si>
  <si>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</si>
  <si>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</si>
  <si>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</si>
  <si>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</si>
  <si>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</si>
  <si>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</si>
  <si>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</si>
  <si>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</si>
  <si>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</si>
  <si>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</si>
  <si>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</si>
  <si>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</si>
  <si>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</si>
  <si>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</si>
  <si>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</si>
  <si>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</si>
  <si>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</si>
  <si>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</si>
  <si>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</si>
  <si>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</si>
  <si>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</si>
  <si>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</si>
  <si>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</si>
  <si>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</si>
  <si>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</si>
  <si>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</si>
  <si>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</si>
  <si>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</si>
  <si>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</si>
  <si>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</si>
  <si>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</si>
  <si>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</si>
  <si>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</si>
  <si>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</si>
  <si>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</si>
  <si>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</si>
  <si>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</si>
  <si>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</si>
  <si>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</si>
  <si>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</si>
  <si>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</si>
  <si>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</si>
  <si>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</si>
  <si>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</si>
  <si>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</si>
  <si>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</si>
  <si>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</si>
  <si>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</si>
  <si>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</si>
  <si>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</si>
  <si>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</si>
  <si>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</si>
  <si>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</si>
  <si>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</si>
  <si>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</si>
  <si>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</si>
  <si>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</si>
  <si>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</si>
  <si>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</si>
  <si>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</si>
  <si>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</si>
  <si>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</si>
  <si>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</si>
  <si>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</si>
  <si>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</si>
  <si>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</si>
  <si>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</si>
  <si>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</si>
  <si>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</si>
  <si>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</si>
  <si>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</si>
  <si>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</si>
  <si>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</si>
  <si>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</si>
  <si>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</si>
  <si>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</si>
  <si>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</si>
  <si>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</si>
  <si>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</si>
  <si>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</si>
  <si>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</si>
  <si>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</si>
  <si>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</si>
  <si>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</si>
  <si>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</si>
  <si>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</si>
  <si>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</si>
  <si>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</si>
  <si>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</si>
  <si>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</si>
  <si>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</si>
  <si>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</si>
  <si>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</si>
  <si>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</si>
  <si>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</si>
  <si>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</si>
  <si>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</si>
  <si>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</si>
  <si>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</si>
  <si>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</si>
  <si>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</si>
  <si>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</si>
  <si>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</si>
  <si>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</si>
  <si>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</si>
  <si>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</si>
  <si>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</si>
  <si>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</si>
  <si>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</si>
  <si>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</si>
  <si>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</si>
  <si>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</si>
  <si>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</si>
  <si>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</si>
  <si>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</si>
  <si>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</si>
  <si>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</si>
  <si>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</si>
  <si>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</si>
  <si>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</si>
  <si>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</si>
  <si>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</si>
  <si>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</si>
  <si>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</si>
  <si>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</si>
  <si>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</si>
  <si>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</si>
  <si>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</si>
  <si>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</si>
  <si>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</si>
  <si>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</si>
  <si>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</si>
  <si>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</si>
  <si>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</si>
  <si>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</si>
  <si>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</si>
  <si>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</si>
  <si>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</si>
  <si>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</si>
  <si>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</si>
  <si>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</si>
  <si>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</si>
  <si>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</si>
  <si>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</si>
  <si>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</si>
  <si>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</si>
  <si>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</si>
  <si>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</si>
  <si>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</si>
  <si>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</si>
  <si>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</si>
  <si>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</si>
  <si>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</si>
  <si>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</si>
  <si>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</si>
  <si>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</si>
  <si>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</si>
  <si>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</si>
  <si>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</si>
  <si>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</si>
  <si>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</si>
  <si>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</si>
  <si>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</si>
  <si>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</si>
  <si>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</si>
  <si>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</si>
  <si>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</si>
  <si>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</si>
  <si>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</si>
  <si>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</si>
  <si>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</si>
  <si>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</si>
  <si>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</si>
  <si>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</si>
  <si>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</si>
  <si>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</si>
  <si>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</si>
  <si>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</si>
  <si>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</si>
  <si>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</si>
  <si>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</si>
  <si>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</si>
  <si>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</si>
  <si>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</si>
  <si>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</si>
  <si>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</si>
  <si>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</si>
  <si>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</si>
  <si>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</si>
  <si>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</si>
  <si>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</si>
  <si>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</si>
  <si>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</si>
  <si>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</si>
  <si>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</si>
  <si>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</si>
  <si>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</si>
  <si>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</si>
  <si>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</si>
  <si>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</si>
  <si>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</si>
  <si>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</si>
  <si>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</si>
  <si>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</si>
  <si>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</si>
  <si>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</si>
  <si>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</si>
  <si>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</si>
  <si>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</si>
  <si>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</si>
  <si>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</si>
  <si>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</si>
  <si>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</si>
  <si>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</si>
  <si>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</si>
  <si>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</si>
  <si>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</si>
  <si>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</si>
  <si>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</si>
  <si>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</si>
  <si>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</si>
  <si>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</si>
  <si>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</si>
  <si>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</si>
  <si>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</si>
  <si>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</si>
  <si>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</si>
  <si>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</si>
  <si>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</si>
  <si>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</si>
  <si>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</si>
  <si>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</si>
  <si>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</si>
  <si>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</si>
  <si>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</si>
  <si>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</si>
  <si>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</si>
  <si>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</si>
  <si>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</si>
  <si>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</si>
  <si>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</si>
  <si>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</si>
  <si>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</si>
  <si>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</si>
  <si>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</si>
  <si>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</si>
  <si>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</si>
  <si>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</si>
  <si>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</si>
  <si>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</si>
  <si>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</si>
  <si>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</si>
  <si>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</si>
  <si>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</si>
  <si>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</si>
  <si>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</si>
  <si>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</si>
  <si>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</si>
  <si>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</si>
  <si>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</si>
  <si>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</si>
  <si>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</si>
  <si>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</si>
  <si>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</si>
  <si>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</si>
  <si>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</si>
  <si>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</si>
  <si>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</si>
  <si>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</si>
  <si>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</si>
  <si>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</si>
  <si>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</si>
  <si>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</si>
  <si>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</si>
  <si>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</si>
  <si>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</si>
  <si>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</si>
  <si>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</si>
  <si>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</si>
  <si>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</si>
  <si>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</si>
  <si>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</si>
  <si>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</si>
  <si>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</si>
  <si>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</si>
  <si>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</si>
  <si>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</si>
  <si>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</si>
  <si>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</si>
  <si>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</si>
  <si>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</si>
  <si>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</si>
  <si>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</si>
  <si>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</si>
  <si>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</si>
  <si>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</si>
  <si>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</si>
  <si>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</si>
  <si>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</si>
  <si>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</si>
  <si>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</si>
  <si>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</si>
  <si>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</si>
  <si>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</si>
  <si>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</si>
  <si>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</si>
  <si>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</si>
  <si>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</si>
  <si>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</si>
  <si>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</si>
  <si>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</si>
  <si>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</si>
  <si>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</si>
  <si>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</si>
  <si>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</si>
  <si>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</si>
  <si>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</si>
  <si>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</si>
  <si>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</si>
  <si>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</si>
  <si>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</si>
  <si>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</si>
  <si>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</si>
  <si>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</si>
  <si>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</si>
  <si>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</si>
  <si>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</si>
  <si>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</si>
  <si>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</si>
  <si>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</si>
  <si>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</si>
  <si>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</si>
  <si>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</si>
  <si>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</si>
  <si>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</si>
  <si>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</si>
  <si>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</si>
  <si>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</si>
  <si>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</si>
  <si>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</si>
  <si>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</si>
  <si>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</si>
  <si>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</si>
  <si>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</si>
  <si>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</si>
  <si>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</si>
  <si>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</si>
  <si>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</si>
  <si>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</si>
  <si>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</si>
  <si>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</si>
  <si>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</si>
  <si>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</si>
  <si>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</si>
  <si>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</si>
  <si>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</si>
  <si>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</si>
  <si>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</si>
  <si>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</si>
  <si>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</si>
  <si>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</si>
  <si>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</si>
  <si>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</si>
  <si>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</si>
  <si>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</si>
  <si>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</si>
  <si>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</si>
  <si>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</si>
  <si>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</si>
  <si>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</si>
  <si>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</si>
  <si>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</si>
  <si>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</si>
  <si>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</si>
  <si>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</si>
  <si>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</si>
  <si>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</si>
  <si>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</si>
  <si>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</si>
  <si>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</si>
  <si>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</si>
  <si>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</si>
  <si>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</si>
  <si>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</si>
  <si>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</si>
  <si>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</si>
  <si>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</si>
  <si>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</si>
  <si>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</si>
  <si>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</si>
  <si>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</si>
  <si>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</si>
  <si>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</si>
  <si>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</si>
  <si>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</si>
  <si>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</si>
  <si>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</si>
  <si>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</si>
  <si>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</si>
  <si>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</si>
  <si>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</si>
  <si>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</si>
  <si>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</si>
  <si>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</si>
  <si>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</si>
  <si>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</si>
  <si>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</si>
  <si>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</si>
  <si>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</si>
  <si>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</si>
  <si>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</si>
  <si>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</si>
  <si>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</si>
  <si>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</si>
  <si>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</si>
  <si>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</si>
  <si>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</si>
  <si>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</si>
  <si>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</si>
  <si>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</si>
  <si>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</si>
  <si>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</si>
  <si>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</si>
  <si>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</si>
  <si>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</si>
  <si>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</si>
  <si>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</si>
  <si>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</si>
  <si>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</si>
  <si>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</si>
  <si>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</si>
  <si>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</si>
  <si>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</si>
  <si>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</si>
  <si>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</si>
  <si>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</si>
  <si>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</si>
  <si>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</si>
  <si>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</si>
  <si>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</si>
  <si>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</si>
  <si>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</si>
  <si>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</si>
  <si>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</si>
  <si>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</si>
  <si>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</si>
  <si>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</si>
  <si>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</si>
  <si>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</si>
  <si>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</si>
  <si>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</si>
  <si>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</si>
  <si>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</si>
  <si>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</si>
  <si>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</si>
  <si>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</si>
  <si>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</si>
  <si>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</si>
  <si>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</si>
  <si>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</si>
  <si>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</si>
  <si>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</si>
  <si>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</si>
  <si>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</si>
  <si>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</si>
  <si>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</si>
  <si>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</si>
  <si>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</si>
  <si>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</si>
  <si>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</si>
  <si>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</si>
  <si>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</si>
  <si>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</si>
  <si>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</si>
  <si>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</si>
  <si>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</si>
  <si>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</si>
  <si>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</si>
  <si>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</si>
  <si>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</si>
  <si>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</si>
  <si>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</si>
  <si>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</si>
  <si>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</si>
  <si>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</si>
  <si>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</si>
  <si>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</si>
  <si>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</si>
  <si>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</si>
  <si>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</si>
  <si>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</si>
  <si>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</si>
  <si>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</si>
  <si>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</si>
  <si>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</si>
  <si>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</si>
  <si>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</si>
  <si>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</si>
  <si>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</si>
  <si>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</si>
  <si>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</si>
  <si>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</si>
  <si>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</si>
  <si>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</si>
  <si>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</si>
  <si>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</si>
  <si>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</si>
  <si>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</si>
  <si>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</si>
  <si>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</si>
  <si>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</si>
  <si>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</si>
  <si>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</si>
  <si>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</si>
  <si>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</si>
  <si>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</si>
  <si>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</si>
  <si>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</si>
  <si>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</si>
  <si>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</si>
  <si>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</si>
  <si>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</si>
  <si>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</si>
  <si>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</si>
  <si>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</si>
  <si>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</si>
  <si>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</si>
  <si>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</si>
  <si>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</si>
  <si>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</si>
  <si>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</si>
  <si>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</si>
  <si>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</si>
  <si>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</si>
  <si>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</si>
  <si>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</si>
  <si>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</si>
  <si>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</si>
  <si>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</si>
  <si>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</si>
  <si>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</si>
  <si>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</si>
  <si>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</si>
  <si>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</si>
  <si>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</si>
  <si>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</si>
  <si>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</si>
  <si>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</si>
  <si>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</si>
  <si>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</si>
  <si>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</si>
  <si>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</si>
  <si>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</si>
  <si>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</si>
  <si>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</si>
  <si>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</si>
  <si>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</si>
  <si>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</si>
  <si>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</si>
  <si>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</si>
  <si>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</si>
  <si>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</si>
  <si>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</si>
  <si>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</si>
  <si>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</si>
  <si>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</si>
  <si>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</si>
  <si>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</si>
  <si>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</si>
  <si>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</si>
  <si>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</si>
  <si>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</si>
  <si>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</si>
  <si>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</si>
  <si>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</si>
  <si>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</si>
  <si>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</si>
  <si>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</si>
  <si>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</si>
  <si>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</si>
  <si>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</si>
  <si>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</si>
  <si>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</si>
  <si>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</si>
  <si>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</si>
  <si>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</si>
  <si>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</si>
  <si>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</si>
  <si>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</si>
  <si>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</si>
  <si>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</si>
  <si>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</si>
  <si>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</si>
  <si>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</si>
  <si>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</si>
  <si>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</si>
  <si>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</si>
  <si>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</si>
  <si>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</si>
  <si>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</si>
  <si>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</si>
  <si>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</si>
  <si>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</si>
  <si>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</si>
  <si>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</si>
  <si>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</si>
  <si>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</si>
  <si>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</si>
  <si>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</si>
  <si>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</si>
  <si>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</si>
  <si>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</si>
  <si>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</si>
  <si>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</si>
  <si>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</si>
  <si>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</si>
  <si>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</si>
  <si>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</si>
  <si>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</si>
  <si>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</si>
  <si>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</si>
  <si>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</si>
  <si>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</si>
  <si>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</si>
  <si>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</si>
  <si>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</si>
  <si>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</si>
  <si>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</si>
  <si>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</si>
  <si>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</si>
  <si>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</si>
  <si>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</si>
  <si>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</si>
  <si>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</si>
  <si>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</si>
  <si>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</si>
  <si>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</si>
  <si>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</si>
  <si>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</si>
  <si>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</si>
  <si>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</si>
  <si>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</si>
  <si>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</si>
  <si>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</si>
  <si>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</si>
  <si>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</si>
  <si>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</si>
  <si>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</si>
  <si>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</si>
  <si>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</si>
  <si>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</si>
  <si>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</si>
  <si>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</si>
  <si>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</si>
  <si>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</si>
  <si>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</si>
  <si>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</si>
  <si>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</si>
  <si>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</si>
  <si>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</si>
  <si>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</si>
  <si>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</si>
  <si>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</si>
  <si>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</si>
  <si>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</si>
  <si>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</si>
  <si>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</si>
  <si>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</si>
  <si>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</si>
  <si>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</si>
  <si>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</si>
  <si>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</si>
  <si>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</si>
  <si>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</si>
  <si>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</si>
  <si>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</si>
  <si>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</si>
  <si>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</si>
  <si>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</si>
  <si>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</si>
  <si>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</si>
  <si>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</si>
  <si>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</si>
  <si>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</si>
  <si>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</si>
  <si>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</si>
  <si>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</si>
  <si>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</si>
  <si>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</si>
  <si>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</si>
  <si>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</si>
  <si>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</si>
  <si>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</si>
  <si>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</si>
  <si>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</si>
  <si>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</si>
  <si>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</si>
  <si>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</si>
  <si>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</si>
  <si>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</si>
  <si>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</si>
  <si>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</si>
  <si>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</si>
  <si>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</si>
  <si>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</si>
  <si>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</si>
  <si>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</si>
  <si>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</si>
  <si>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</si>
  <si>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</si>
  <si>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</si>
  <si>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</si>
  <si>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</si>
  <si>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</si>
  <si>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</si>
  <si>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</si>
  <si>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</si>
  <si>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</si>
  <si>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</si>
  <si>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</si>
  <si>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</si>
  <si>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</si>
  <si>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</si>
  <si>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</si>
  <si>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</si>
  <si>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</si>
  <si>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</si>
  <si>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</si>
  <si>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</si>
  <si>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</si>
  <si>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</si>
  <si>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</si>
  <si>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</si>
  <si>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</si>
  <si>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</si>
  <si>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</si>
  <si>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</si>
  <si>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</si>
  <si>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</si>
  <si>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</si>
  <si>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</si>
  <si>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</si>
  <si>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</si>
  <si>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</si>
  <si>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</si>
  <si>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</si>
  <si>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</si>
  <si>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</si>
  <si>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</si>
  <si>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</si>
  <si>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</si>
  <si>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</si>
  <si>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</si>
  <si>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</si>
  <si>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</si>
  <si>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</si>
  <si>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</si>
  <si>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</si>
  <si>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</si>
  <si>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</si>
  <si>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</si>
  <si>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</si>
  <si>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</si>
  <si>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</si>
  <si>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</si>
  <si>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</si>
  <si>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</si>
  <si>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</si>
  <si>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</si>
  <si>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</si>
  <si>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</si>
  <si>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</si>
  <si>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</si>
  <si>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</si>
  <si>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</si>
  <si>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</si>
  <si>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</si>
  <si>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</si>
  <si>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</si>
  <si>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</si>
  <si>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</si>
  <si>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</si>
  <si>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</si>
  <si>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</si>
  <si>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</si>
  <si>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</si>
  <si>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</si>
  <si>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</si>
  <si>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</si>
  <si>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</si>
  <si>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</si>
  <si>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</si>
  <si>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</si>
  <si>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</si>
  <si>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</si>
  <si>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</si>
  <si>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</si>
  <si>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</si>
  <si>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</si>
  <si>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</si>
  <si>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</si>
  <si>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</si>
  <si>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</si>
  <si>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</si>
  <si>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</si>
  <si>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</si>
  <si>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</si>
  <si>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</si>
  <si>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</si>
  <si>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</si>
  <si>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</si>
  <si>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</si>
  <si>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</si>
  <si>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</si>
  <si>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</si>
  <si>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</si>
  <si>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</si>
  <si>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</si>
  <si>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</si>
  <si>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</si>
  <si>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</si>
  <si>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</si>
  <si>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</si>
  <si>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</si>
  <si>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</si>
  <si>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</si>
  <si>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</si>
  <si>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</si>
  <si>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</si>
  <si>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</si>
  <si>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</si>
  <si>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</si>
  <si>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</si>
  <si>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</si>
  <si>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</si>
  <si>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</si>
  <si>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</si>
  <si>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</si>
  <si>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</si>
  <si>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</si>
  <si>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</si>
  <si>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</si>
  <si>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</si>
  <si>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</si>
  <si>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</si>
  <si>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</si>
  <si>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</si>
  <si>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</si>
  <si>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</si>
  <si>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</si>
  <si>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</si>
  <si>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</si>
  <si>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</si>
  <si>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</si>
  <si>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</si>
  <si>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</si>
  <si>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</si>
  <si>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</si>
  <si>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</si>
  <si>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</si>
  <si>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</si>
  <si>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</si>
  <si>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</si>
  <si>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</si>
  <si>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</si>
  <si>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</si>
  <si>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</si>
  <si>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</si>
  <si>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</si>
  <si>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</si>
  <si>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</si>
  <si>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</si>
  <si>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</si>
  <si>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</si>
  <si>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</si>
  <si>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</si>
  <si>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</si>
  <si>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</si>
  <si>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</si>
  <si>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</si>
  <si>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</si>
  <si>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</si>
  <si>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</si>
  <si>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</si>
  <si>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</si>
  <si>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</si>
  <si>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</si>
  <si>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</si>
  <si>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</si>
  <si>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</si>
  <si>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</si>
  <si>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</si>
  <si>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</si>
  <si>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</si>
  <si>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</si>
  <si>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</si>
  <si>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</si>
  <si>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</si>
  <si>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</si>
  <si>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</si>
  <si>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</si>
  <si>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</si>
  <si>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</si>
  <si>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</si>
  <si>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</si>
  <si>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</si>
  <si>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</si>
  <si>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</si>
  <si>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</si>
  <si>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</si>
  <si>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</si>
  <si>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</si>
  <si>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</si>
  <si>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</si>
  <si>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</si>
  <si>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</si>
  <si>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</si>
  <si>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</si>
  <si>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</si>
  <si>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</si>
  <si>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</si>
  <si>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</si>
  <si>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</si>
  <si>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</si>
  <si>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</si>
  <si>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</si>
  <si>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</si>
  <si>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</si>
  <si>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</si>
  <si>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</si>
  <si>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</si>
  <si>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</si>
  <si>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</si>
  <si>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</si>
  <si>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</si>
  <si>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</si>
  <si>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</si>
  <si>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</si>
  <si>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</si>
  <si>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</si>
  <si>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</si>
  <si>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</si>
  <si>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</si>
  <si>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</si>
  <si>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</si>
  <si>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</si>
  <si>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</si>
  <si>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</si>
  <si>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</si>
  <si>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</si>
  <si>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</si>
  <si>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</si>
  <si>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</si>
  <si>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</si>
  <si>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</si>
  <si>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</si>
  <si>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</si>
  <si>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</si>
  <si>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</si>
  <si>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</si>
  <si>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</si>
  <si>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</si>
  <si>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</si>
  <si>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</si>
  <si>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</si>
  <si>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</si>
  <si>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</si>
  <si>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</si>
  <si>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</si>
  <si>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</si>
  <si>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</si>
  <si>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</si>
  <si>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</si>
  <si>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</si>
  <si>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</si>
  <si>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</si>
  <si>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</si>
  <si>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</si>
  <si>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</si>
  <si>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</si>
  <si>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</si>
  <si>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</si>
  <si>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</si>
  <si>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</si>
  <si>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</si>
  <si>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</si>
  <si>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</si>
  <si>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</si>
  <si>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</si>
  <si>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</si>
  <si>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</si>
  <si>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</si>
  <si>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</si>
  <si>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</si>
  <si>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</si>
  <si>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</si>
  <si>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</si>
  <si>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</si>
  <si>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</si>
  <si>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</si>
  <si>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</si>
  <si>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</si>
  <si>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</si>
  <si>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</si>
  <si>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</si>
  <si>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</si>
  <si>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</si>
  <si>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</si>
  <si>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</si>
  <si>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</si>
  <si>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</si>
  <si>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</si>
  <si>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</si>
  <si>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</si>
  <si>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</si>
  <si>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</si>
  <si>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</si>
  <si>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</si>
  <si>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</si>
  <si>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</si>
  <si>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</si>
  <si>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</si>
  <si>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</si>
  <si>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</si>
  <si>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</si>
  <si>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</si>
  <si>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</si>
  <si>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</si>
  <si>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</si>
  <si>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</si>
  <si>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</si>
  <si>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</si>
  <si>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</si>
  <si>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</si>
  <si>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</si>
  <si>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</si>
  <si>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</si>
  <si>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</si>
  <si>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</si>
  <si>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</si>
  <si>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</si>
  <si>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</si>
  <si>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</si>
  <si>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</si>
  <si>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</si>
  <si>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</si>
  <si>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</si>
  <si>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</si>
  <si>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</si>
  <si>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</si>
  <si>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</si>
  <si>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</si>
  <si>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</si>
  <si>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</si>
  <si>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</si>
  <si>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</si>
  <si>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</si>
  <si>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</si>
  <si>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</si>
  <si>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</si>
  <si>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</si>
  <si>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</si>
  <si>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</si>
  <si>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</si>
  <si>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</si>
  <si>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</si>
  <si>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</si>
  <si>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</si>
  <si>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</si>
  <si>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</si>
  <si>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</si>
  <si>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</si>
  <si>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</si>
  <si>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</si>
  <si>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</si>
  <si>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</si>
  <si>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</si>
  <si>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</si>
  <si>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</si>
  <si>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</si>
  <si>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</si>
  <si>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</si>
  <si>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</si>
  <si>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</si>
  <si>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</si>
  <si>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</si>
  <si>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</si>
  <si>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</si>
  <si>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</si>
  <si>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</si>
  <si>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</si>
  <si>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</si>
  <si>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</si>
  <si>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</si>
  <si>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</si>
  <si>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</si>
  <si>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</si>
  <si>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</si>
  <si>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</si>
  <si>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</si>
  <si>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</si>
  <si>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</si>
  <si>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</si>
  <si>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</si>
  <si>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</si>
  <si>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</si>
  <si>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</si>
  <si>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</si>
  <si>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</si>
  <si>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</si>
  <si>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</si>
  <si>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</si>
  <si>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</si>
  <si>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</si>
  <si>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</si>
  <si>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</si>
  <si>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</si>
  <si>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</si>
  <si>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</si>
  <si>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</si>
  <si>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</si>
  <si>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</si>
  <si>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</si>
  <si>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</si>
  <si>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</si>
  <si>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</si>
  <si>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</si>
  <si>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</si>
  <si>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</si>
  <si>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</si>
  <si>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</si>
  <si>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</si>
  <si>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</si>
  <si>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</si>
  <si>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</si>
  <si>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</si>
  <si>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</si>
  <si>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</si>
  <si>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</si>
  <si>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</si>
  <si>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</si>
  <si>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</si>
  <si>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</si>
  <si>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</si>
  <si>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</si>
  <si>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</si>
  <si>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</si>
  <si>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</si>
  <si>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</si>
  <si>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</si>
  <si>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</si>
  <si>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</si>
  <si>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</si>
  <si>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</si>
  <si>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</si>
  <si>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</si>
  <si>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</si>
  <si>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</si>
  <si>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</si>
  <si>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</si>
  <si>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</si>
  <si>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</si>
  <si>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</si>
  <si>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</si>
  <si>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</si>
  <si>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</si>
  <si>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</si>
  <si>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</si>
  <si>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</si>
  <si>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</si>
  <si>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</si>
  <si>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</si>
  <si>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</si>
  <si>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</si>
  <si>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</si>
  <si>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</si>
  <si>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</si>
  <si>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</si>
  <si>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</si>
  <si>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</si>
  <si>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</si>
  <si>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</si>
  <si>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</si>
  <si>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</si>
  <si>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</si>
  <si>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</si>
  <si>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</si>
  <si>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</si>
  <si>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</si>
  <si>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</si>
  <si>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</si>
  <si>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</si>
  <si>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</si>
  <si>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</si>
  <si>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</si>
  <si>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</si>
  <si>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</si>
  <si>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</si>
  <si>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</si>
  <si>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</si>
  <si>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</si>
  <si>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</si>
  <si>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</si>
  <si>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</si>
  <si>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</si>
  <si>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</si>
  <si>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</si>
  <si>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</si>
  <si>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</si>
  <si>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</si>
  <si>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</si>
  <si>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</si>
  <si>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</si>
  <si>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</si>
  <si>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</si>
  <si>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</si>
  <si>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</si>
  <si>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</si>
  <si>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</si>
  <si>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</si>
  <si>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</si>
  <si>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</si>
  <si>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</si>
  <si>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</si>
  <si>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</si>
  <si>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</si>
  <si>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</si>
  <si>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</si>
  <si>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</si>
  <si>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</si>
  <si>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</si>
  <si>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</si>
  <si>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</si>
  <si>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</si>
  <si>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</si>
  <si>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</si>
  <si>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</si>
  <si>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</si>
  <si>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</si>
  <si>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</si>
  <si>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</si>
  <si>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</si>
  <si>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</si>
  <si>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</si>
  <si>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</si>
  <si>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</si>
  <si>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</si>
  <si>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</si>
  <si>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</si>
  <si>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</si>
  <si>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</si>
  <si>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</si>
  <si>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</si>
  <si>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</si>
  <si>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</si>
  <si>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</si>
  <si>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</si>
  <si>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</si>
  <si>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</si>
  <si>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</si>
  <si>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</si>
  <si>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</si>
  <si>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</si>
  <si>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</si>
  <si>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</si>
  <si>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</si>
  <si>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</si>
  <si>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</si>
  <si>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</si>
  <si>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</si>
  <si>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</si>
  <si>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</si>
  <si>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</si>
  <si>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</si>
  <si>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</si>
  <si>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</si>
  <si>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</si>
  <si>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</si>
  <si>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</si>
  <si>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</si>
  <si>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</si>
  <si>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</si>
  <si>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</si>
  <si>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</si>
  <si>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</si>
  <si>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</si>
  <si>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</si>
  <si>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</si>
  <si>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</si>
  <si>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</si>
  <si>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</si>
  <si>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</si>
  <si>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</si>
  <si>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</si>
  <si>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</si>
  <si>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</si>
  <si>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</si>
  <si>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</si>
  <si>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</si>
  <si>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</si>
  <si>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</si>
  <si>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</si>
  <si>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</si>
  <si>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</si>
  <si>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</si>
  <si>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</si>
  <si>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</si>
  <si>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</si>
  <si>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</si>
  <si>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</si>
  <si>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</si>
  <si>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</si>
  <si>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</si>
  <si>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</si>
  <si>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</si>
  <si>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</si>
  <si>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</si>
  <si>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</si>
  <si>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</si>
  <si>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</si>
  <si>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</si>
  <si>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</si>
  <si>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</si>
  <si>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</si>
  <si>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</si>
  <si>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</si>
  <si>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</si>
  <si>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</si>
  <si>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</si>
  <si>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</si>
  <si>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</si>
  <si>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</si>
  <si>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</si>
  <si>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</si>
  <si>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</si>
  <si>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</si>
  <si>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</si>
  <si>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</si>
  <si>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</si>
  <si>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</si>
  <si>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</si>
  <si>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</si>
  <si>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</si>
  <si>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</si>
  <si>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</si>
  <si>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</si>
  <si>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</si>
  <si>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</si>
  <si>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</si>
  <si>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</si>
  <si>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</si>
  <si>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</si>
  <si>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</si>
  <si>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</si>
  <si>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</si>
  <si>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</si>
  <si>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</si>
  <si>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</si>
  <si>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</si>
  <si>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</si>
  <si>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</si>
  <si>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</si>
  <si>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</si>
  <si>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</si>
  <si>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</si>
  <si>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</si>
  <si>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</si>
  <si>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</si>
  <si>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</si>
  <si>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</si>
  <si>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</si>
  <si>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</si>
  <si>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</si>
  <si>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</si>
  <si>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</si>
  <si>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</si>
  <si>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</si>
  <si>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</si>
  <si>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</si>
  <si>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</si>
  <si>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</si>
  <si>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</si>
  <si>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</si>
  <si>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</si>
  <si>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</si>
  <si>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</si>
  <si>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</si>
  <si>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</si>
  <si>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</si>
  <si>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</si>
  <si>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</si>
  <si>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</si>
  <si>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</si>
  <si>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</si>
  <si>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</si>
  <si>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</si>
  <si>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</si>
  <si>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</si>
  <si>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</si>
  <si>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</si>
  <si>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</si>
  <si>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</si>
  <si>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</si>
  <si>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</si>
  <si>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</si>
  <si>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</si>
  <si>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</si>
  <si>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</si>
  <si>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</si>
  <si>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</si>
  <si>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</si>
  <si>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</si>
  <si>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</si>
  <si>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</si>
  <si>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</si>
  <si>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</si>
  <si>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</si>
  <si>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</si>
  <si>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</si>
  <si>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</si>
  <si>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</si>
  <si>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</si>
  <si>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</si>
  <si>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</si>
  <si>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</si>
  <si>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</si>
  <si>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</si>
  <si>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</si>
  <si>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</si>
  <si>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</si>
  <si>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</si>
  <si>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</si>
  <si>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</si>
  <si>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</si>
  <si>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</si>
  <si>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</si>
  <si>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</si>
  <si>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</si>
  <si>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</si>
  <si>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</si>
  <si>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</si>
  <si>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</si>
  <si>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</si>
  <si>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</si>
  <si>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</si>
  <si>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</si>
  <si>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</si>
  <si>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</si>
  <si>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</si>
  <si>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</si>
  <si>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</si>
  <si>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</si>
  <si>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</si>
  <si>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</si>
  <si>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</si>
  <si>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</si>
  <si>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</si>
  <si>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</si>
  <si>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</si>
  <si>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</si>
  <si>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</si>
  <si>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</si>
  <si>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</si>
  <si>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</si>
  <si>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</si>
  <si>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</si>
  <si>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</si>
  <si>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</si>
  <si>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</si>
  <si>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</si>
  <si>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</si>
  <si>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</si>
  <si>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</si>
  <si>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</si>
  <si>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</si>
  <si>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</si>
  <si>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</si>
  <si>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</si>
  <si>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</si>
  <si>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</si>
  <si>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</si>
  <si>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</si>
  <si>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</si>
  <si>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</si>
  <si>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</si>
  <si>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</si>
  <si>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</si>
  <si>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</si>
  <si>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</si>
  <si>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</si>
  <si>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</si>
  <si>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</si>
  <si>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</si>
  <si>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</si>
  <si>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</si>
  <si>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</si>
  <si>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</si>
  <si>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</si>
  <si>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</si>
  <si>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</si>
  <si>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</si>
  <si>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</si>
  <si>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</si>
  <si>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</si>
  <si>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</si>
  <si>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</si>
  <si>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</si>
  <si>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</si>
  <si>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</si>
  <si>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</si>
  <si>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</si>
  <si>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</si>
  <si>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</si>
  <si>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</si>
  <si>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</si>
  <si>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</si>
  <si>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</si>
  <si>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</si>
  <si>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</si>
  <si>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</si>
  <si>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</si>
  <si>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</si>
  <si>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</si>
  <si>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</si>
  <si>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</si>
  <si>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</si>
  <si>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</si>
  <si>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</si>
  <si>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</si>
  <si>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</si>
  <si>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</si>
  <si>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</si>
  <si>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</si>
  <si>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</si>
  <si>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</si>
  <si>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</si>
  <si>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</si>
  <si>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</si>
  <si>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</si>
  <si>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</si>
  <si>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</si>
  <si>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</si>
  <si>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</si>
  <si>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</si>
  <si>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</si>
  <si>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</si>
  <si>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</si>
  <si>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</si>
  <si>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</si>
  <si>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</si>
  <si>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</si>
  <si>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</si>
  <si>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</si>
  <si>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</si>
  <si>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</si>
  <si>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</si>
  <si>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</si>
  <si>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</si>
  <si>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</si>
  <si>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</si>
  <si>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</si>
  <si>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</si>
  <si>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</si>
  <si>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</si>
  <si>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</si>
  <si>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</si>
  <si>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</si>
  <si>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</si>
  <si>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</si>
  <si>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</si>
  <si>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</si>
  <si>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</si>
  <si>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</si>
  <si>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</si>
  <si>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</si>
  <si>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</si>
  <si>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</si>
  <si>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</si>
  <si>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</si>
  <si>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</si>
  <si>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</si>
  <si>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</si>
  <si>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</si>
  <si>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</si>
  <si>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</si>
  <si>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</si>
  <si>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</si>
  <si>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</si>
  <si>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</si>
  <si>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</si>
  <si>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</si>
  <si>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</si>
  <si>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</si>
  <si>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</si>
  <si>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</si>
  <si>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</si>
  <si>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</si>
  <si>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</si>
  <si>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</si>
  <si>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</si>
  <si>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</si>
  <si>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</si>
  <si>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</si>
  <si>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</si>
  <si>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</si>
  <si>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</si>
  <si>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</si>
  <si>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</si>
  <si>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</si>
  <si>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</si>
  <si>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</si>
  <si>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</si>
  <si>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</si>
  <si>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</si>
  <si>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</si>
  <si>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</si>
  <si>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</si>
  <si>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</si>
  <si>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</si>
  <si>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</si>
  <si>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</si>
  <si>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</si>
  <si>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</si>
  <si>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</si>
  <si>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</si>
  <si>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</si>
  <si>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</si>
  <si>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</si>
  <si>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</si>
  <si>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</si>
  <si>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</si>
  <si>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</si>
  <si>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</si>
  <si>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</si>
  <si>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</si>
  <si>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</si>
  <si>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</si>
  <si>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</si>
  <si>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</si>
  <si>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</si>
  <si>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</si>
  <si>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</si>
  <si>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</si>
  <si>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</si>
  <si>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</si>
  <si>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</si>
  <si>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</si>
  <si>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</si>
  <si>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</si>
  <si>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</si>
  <si>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</si>
  <si>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</si>
  <si>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</si>
  <si>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</si>
  <si>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</si>
  <si>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</si>
  <si>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</si>
  <si>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</si>
  <si>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</si>
  <si>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</si>
  <si>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</si>
  <si>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</si>
  <si>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</si>
  <si>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</si>
  <si>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</si>
  <si>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</si>
  <si>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</si>
  <si>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</si>
  <si>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</si>
  <si>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</si>
  <si>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</si>
  <si>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</si>
  <si>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</si>
  <si>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</si>
  <si>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</si>
  <si>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</si>
  <si>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</si>
  <si>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</si>
  <si>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</si>
  <si>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</si>
  <si>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</si>
  <si>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</si>
  <si>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</si>
  <si>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</si>
  <si>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</si>
  <si>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</si>
  <si>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</si>
  <si>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</si>
  <si>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</si>
  <si>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</si>
  <si>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</si>
  <si>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</si>
  <si>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</si>
  <si>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</si>
  <si>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</si>
  <si>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</si>
  <si>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</si>
  <si>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</si>
  <si>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</si>
  <si>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</si>
  <si>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</si>
  <si>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</si>
  <si>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</si>
  <si>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</si>
  <si>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</si>
  <si>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</si>
  <si>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</si>
  <si>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</si>
  <si>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</si>
  <si>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</si>
  <si>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</si>
  <si>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</si>
  <si>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</si>
  <si>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</si>
  <si>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</si>
  <si>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</si>
  <si>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</si>
  <si>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</si>
  <si>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</si>
  <si>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</si>
  <si>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</si>
  <si>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</si>
  <si>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</si>
  <si>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</si>
  <si>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</si>
  <si>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</si>
  <si>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</si>
  <si>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</si>
  <si>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</si>
  <si>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</si>
  <si>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</si>
  <si>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</si>
  <si>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</si>
  <si>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</si>
  <si>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</si>
  <si>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</si>
  <si>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</si>
  <si>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</si>
  <si>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</si>
  <si>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</si>
  <si>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</si>
  <si>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</si>
  <si>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</si>
  <si>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</si>
  <si>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</si>
  <si>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</si>
  <si>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</si>
  <si>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</si>
  <si>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</si>
  <si>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</si>
  <si>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</si>
  <si>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</si>
  <si>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</si>
  <si>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</si>
  <si>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</si>
  <si>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</si>
  <si>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</si>
  <si>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</si>
  <si>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</si>
  <si>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</si>
  <si>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</si>
  <si>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</si>
  <si>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</si>
  <si>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</si>
  <si>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</si>
  <si>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</si>
  <si>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</si>
  <si>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</si>
  <si>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</si>
  <si>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</si>
  <si>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</si>
  <si>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</si>
  <si>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</si>
  <si>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</si>
  <si>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</si>
  <si>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</si>
  <si>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</si>
  <si>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</si>
  <si>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</si>
  <si>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</si>
  <si>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</si>
  <si>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</si>
  <si>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</si>
  <si>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</si>
  <si>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</si>
  <si>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</si>
  <si>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</si>
  <si>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</si>
  <si>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</si>
  <si>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</si>
  <si>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</si>
  <si>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</si>
  <si>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</si>
  <si>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</si>
  <si>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</si>
  <si>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</si>
  <si>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</si>
  <si>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</si>
  <si>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</si>
  <si>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</si>
  <si>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</si>
  <si>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</si>
  <si>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</si>
  <si>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</si>
  <si>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</si>
  <si>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</si>
  <si>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</si>
  <si>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</si>
  <si>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</si>
  <si>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</si>
  <si>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</si>
  <si>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</si>
  <si>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</si>
  <si>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</si>
  <si>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</si>
  <si>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</si>
  <si>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</si>
  <si>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</si>
  <si>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</si>
  <si>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</si>
  <si>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</si>
  <si>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</si>
  <si>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</si>
  <si>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</si>
  <si>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</si>
  <si>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</si>
  <si>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</si>
  <si>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</si>
  <si>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</si>
  <si>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</si>
  <si>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</si>
  <si>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</si>
  <si>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</si>
  <si>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</si>
  <si>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</si>
  <si>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</si>
  <si>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</si>
  <si>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</si>
  <si>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</si>
  <si>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</si>
  <si>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</si>
  <si>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</si>
  <si>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</si>
  <si>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</si>
  <si>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</si>
  <si>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</si>
  <si>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</si>
  <si>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</si>
  <si>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</si>
  <si>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</si>
  <si>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</si>
  <si>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</si>
  <si>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</si>
  <si>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</si>
  <si>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</si>
  <si>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</si>
  <si>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</si>
  <si>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</si>
  <si>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</si>
  <si>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</si>
  <si>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</si>
  <si>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</si>
  <si>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</si>
  <si>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</si>
  <si>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</si>
  <si>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</si>
  <si>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</si>
  <si>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</si>
  <si>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</si>
  <si>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</si>
  <si>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</si>
  <si>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</si>
  <si>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</si>
  <si>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</si>
  <si>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</si>
  <si>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</si>
  <si>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</si>
  <si>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</si>
  <si>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</si>
  <si>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</si>
  <si>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</si>
  <si>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</si>
  <si>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</si>
  <si>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</si>
  <si>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</si>
  <si>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</si>
  <si>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</si>
  <si>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</si>
  <si>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</si>
  <si>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</si>
  <si>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</si>
  <si>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</si>
  <si>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</si>
  <si>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</si>
  <si>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</si>
  <si>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</si>
  <si>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</si>
  <si>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</si>
  <si>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</si>
  <si>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</si>
  <si>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</si>
  <si>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</si>
  <si>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</si>
  <si>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</si>
  <si>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</si>
  <si>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</si>
  <si>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</si>
  <si>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</si>
  <si>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</si>
  <si>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</si>
  <si>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</si>
  <si>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</si>
  <si>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</si>
  <si>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</si>
  <si>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</si>
  <si>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</si>
  <si>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</si>
  <si>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</si>
  <si>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</si>
  <si>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</si>
  <si>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</si>
  <si>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</si>
  <si>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</si>
  <si>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</si>
  <si>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</si>
  <si>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</si>
  <si>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</si>
  <si>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</si>
  <si>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</si>
  <si>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</si>
  <si>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</si>
  <si>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</si>
  <si>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</si>
  <si>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</si>
  <si>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</si>
  <si>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</si>
  <si>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</si>
  <si>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</si>
  <si>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</si>
  <si>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</si>
  <si>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</si>
  <si>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</si>
  <si>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</si>
  <si>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</si>
  <si>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</si>
  <si>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</si>
  <si>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</si>
  <si>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</si>
  <si>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</si>
  <si>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</si>
  <si>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</si>
  <si>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</si>
  <si>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</si>
  <si>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</si>
  <si>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</si>
  <si>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</si>
  <si>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</si>
  <si>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</si>
  <si>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</si>
  <si>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</si>
  <si>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</si>
  <si>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</si>
  <si>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</si>
  <si>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</si>
  <si>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</si>
  <si>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</si>
  <si>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</si>
  <si>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</si>
  <si>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</si>
  <si>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</si>
  <si>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</si>
  <si>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</si>
  <si>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</si>
  <si>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</si>
  <si>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</si>
  <si>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</si>
  <si>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</si>
  <si>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</si>
  <si>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</si>
  <si>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</si>
  <si>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</si>
  <si>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</si>
  <si>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</si>
  <si>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</si>
  <si>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</si>
  <si>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</si>
  <si>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</si>
  <si>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</si>
  <si>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</si>
  <si>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</si>
  <si>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</si>
  <si>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</si>
  <si>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</si>
  <si>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</si>
  <si>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</si>
  <si>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</si>
  <si>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</si>
  <si>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</si>
  <si>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</si>
  <si>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</si>
  <si>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</si>
  <si>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</si>
  <si>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</si>
  <si>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</si>
  <si>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</si>
  <si>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</si>
  <si>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</si>
  <si>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</si>
  <si>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</si>
  <si>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</si>
  <si>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</si>
  <si>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</si>
  <si>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</si>
  <si>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</si>
  <si>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</si>
  <si>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</si>
  <si>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</si>
  <si>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</si>
  <si>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</si>
  <si>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</si>
  <si>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</si>
  <si>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</si>
  <si>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</si>
  <si>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</si>
  <si>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</si>
  <si>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</si>
  <si>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</si>
  <si>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</si>
  <si>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</si>
  <si>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</si>
  <si>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</si>
  <si>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</si>
  <si>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</si>
  <si>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</si>
  <si>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</si>
  <si>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</si>
  <si>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</si>
  <si>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</si>
  <si>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</si>
  <si>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</si>
  <si>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</si>
  <si>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</si>
  <si>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</si>
  <si>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</si>
  <si>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</si>
  <si>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</si>
  <si>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</si>
  <si>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</si>
  <si>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</si>
  <si>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</si>
  <si>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</si>
  <si>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</si>
  <si>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</si>
  <si>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</si>
  <si>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</si>
  <si>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</si>
  <si>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</si>
  <si>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</si>
  <si>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</si>
  <si>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</si>
  <si>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</si>
  <si>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</si>
  <si>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</si>
  <si>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</si>
  <si>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</si>
  <si>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</si>
  <si>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</si>
  <si>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</si>
  <si>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</si>
  <si>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</si>
  <si>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</si>
  <si>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</si>
  <si>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</si>
  <si>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</si>
  <si>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</si>
  <si>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</si>
  <si>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</si>
  <si>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</si>
  <si>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</si>
  <si>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</si>
  <si>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</si>
  <si>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</si>
  <si>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</si>
  <si>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</si>
  <si>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</si>
  <si>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</si>
  <si>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</si>
  <si>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</si>
  <si>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</si>
  <si>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</si>
  <si>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</si>
  <si>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</si>
  <si>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</si>
  <si>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</si>
  <si>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</si>
  <si>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</si>
  <si>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</si>
  <si>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</si>
  <si>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</si>
  <si>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</si>
  <si>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</si>
  <si>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</si>
  <si>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</si>
  <si>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</si>
  <si>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</si>
  <si>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</si>
  <si>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</si>
  <si>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</si>
  <si>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</si>
  <si>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</si>
  <si>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</si>
  <si>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</si>
  <si>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</si>
  <si>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</si>
  <si>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</si>
  <si>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</si>
  <si>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</si>
  <si>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</si>
  <si>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</si>
  <si>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</si>
  <si>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</si>
  <si>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</si>
  <si>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</si>
  <si>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</si>
  <si>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</si>
  <si>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</si>
  <si>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</si>
  <si>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</si>
  <si>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</si>
  <si>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</si>
  <si>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</si>
  <si>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</si>
  <si>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</si>
  <si>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</si>
  <si>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</si>
  <si>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</si>
  <si>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</si>
  <si>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</si>
  <si>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</si>
  <si>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</si>
  <si>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</si>
  <si>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</si>
  <si>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</si>
  <si>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</si>
  <si>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</si>
  <si>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</si>
  <si>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</si>
  <si>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</si>
  <si>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</si>
  <si>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</si>
  <si>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</si>
  <si>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</si>
  <si>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</si>
  <si>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</si>
  <si>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</si>
  <si>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</si>
  <si>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</si>
  <si>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</si>
  <si>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</si>
  <si>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</si>
  <si>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</si>
  <si>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</si>
  <si>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</si>
  <si>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</si>
  <si>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</si>
  <si>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</si>
  <si>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</si>
  <si>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</si>
  <si>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</si>
  <si>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</si>
  <si>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</si>
  <si>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</si>
  <si>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</si>
  <si>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</si>
  <si>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</si>
  <si>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</si>
  <si>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</si>
  <si>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</si>
  <si>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</si>
  <si>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</si>
  <si>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</si>
  <si>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</si>
  <si>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</si>
  <si>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</si>
  <si>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</si>
  <si>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</si>
  <si>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</si>
  <si>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</si>
  <si>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</si>
  <si>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</si>
  <si>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</si>
  <si>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</si>
  <si>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</si>
  <si>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</si>
  <si>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</si>
  <si>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</si>
  <si>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</si>
  <si>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</si>
  <si>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</si>
  <si>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</si>
  <si>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</si>
  <si>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</si>
  <si>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</si>
  <si>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</si>
  <si>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</si>
  <si>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</si>
  <si>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</si>
  <si>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</si>
  <si>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</si>
  <si>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</si>
  <si>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</si>
  <si>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</si>
  <si>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</si>
  <si>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</si>
  <si>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</si>
  <si>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</si>
  <si>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</si>
  <si>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</si>
  <si>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</si>
  <si>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</si>
  <si>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</si>
  <si>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</si>
  <si>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</si>
  <si>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</si>
  <si>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</si>
  <si>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</si>
  <si>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</si>
  <si>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</si>
  <si>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</si>
  <si>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</si>
  <si>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</si>
  <si>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</si>
  <si>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</si>
  <si>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</si>
  <si>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</si>
  <si>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</si>
  <si>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</si>
  <si>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</si>
  <si>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</si>
  <si>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</si>
  <si>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</si>
  <si>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</si>
  <si>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</si>
  <si>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</si>
  <si>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</si>
  <si>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</si>
  <si>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</si>
  <si>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</si>
  <si>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</si>
  <si>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</si>
  <si>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</si>
  <si>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</si>
  <si>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</si>
  <si>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</si>
  <si>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</si>
  <si>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</si>
  <si>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</si>
  <si>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</si>
  <si>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</si>
  <si>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</si>
  <si>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</si>
  <si>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</si>
  <si>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</si>
  <si>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</si>
  <si>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</si>
  <si>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</si>
  <si>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</si>
  <si>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</si>
  <si>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</si>
  <si>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</si>
  <si>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</si>
  <si>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</si>
  <si>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</si>
  <si>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</si>
  <si>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</si>
  <si>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</si>
  <si>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</si>
  <si>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</si>
  <si>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</si>
  <si>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</si>
  <si>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</si>
  <si>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</si>
  <si>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</si>
  <si>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</si>
  <si>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</si>
  <si>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</si>
  <si>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</si>
  <si>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</si>
  <si>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</si>
  <si>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</si>
  <si>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</si>
  <si>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</si>
  <si>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</si>
  <si>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</si>
  <si>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</si>
  <si>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</si>
  <si>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</si>
  <si>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</si>
  <si>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</si>
  <si>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</si>
  <si>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</si>
  <si>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</si>
  <si>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</si>
  <si>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</si>
  <si>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</si>
  <si>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</si>
  <si>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</si>
  <si>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</si>
  <si>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</si>
  <si>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</si>
  <si>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</si>
  <si>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</si>
  <si>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</si>
  <si>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</si>
  <si>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</si>
  <si>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</si>
  <si>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</si>
  <si>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</si>
  <si>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</si>
  <si>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</si>
  <si>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</si>
  <si>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</si>
  <si>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</si>
  <si>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</si>
  <si>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</si>
  <si>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</si>
  <si>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</si>
  <si>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</si>
  <si>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</si>
  <si>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</si>
  <si>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</si>
  <si>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</si>
  <si>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</si>
  <si>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</si>
  <si>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</si>
  <si>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</si>
  <si>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</si>
  <si>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</si>
  <si>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</si>
  <si>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</si>
  <si>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</si>
  <si>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</si>
  <si>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</si>
  <si>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</si>
  <si>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</si>
  <si>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</si>
  <si>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</si>
  <si>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</si>
  <si>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</si>
  <si>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</si>
  <si>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</si>
  <si>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</si>
  <si>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</si>
  <si>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</si>
  <si>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</si>
  <si>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</si>
  <si>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</si>
  <si>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</si>
  <si>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</si>
  <si>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</si>
  <si>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</si>
  <si>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</si>
  <si>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</si>
  <si>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</si>
  <si>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</si>
  <si>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</si>
  <si>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</si>
  <si>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</si>
  <si>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</si>
  <si>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</si>
  <si>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</si>
  <si>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</si>
  <si>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</si>
  <si>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</si>
  <si>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</si>
  <si>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</si>
  <si>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</si>
  <si>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</si>
  <si>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</si>
  <si>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</si>
  <si>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</si>
  <si>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</si>
  <si>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</si>
  <si>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</si>
  <si>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</si>
  <si>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</si>
  <si>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</si>
  <si>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</si>
  <si>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</si>
  <si>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</si>
  <si>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</si>
  <si>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</si>
  <si>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</si>
  <si>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</si>
  <si>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</si>
  <si>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</si>
  <si>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</si>
  <si>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</si>
  <si>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</si>
  <si>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</si>
  <si>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</si>
  <si>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</si>
  <si>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</si>
  <si>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</si>
  <si>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</si>
  <si>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</si>
  <si>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</si>
  <si>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</si>
  <si>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</si>
  <si>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</si>
  <si>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</si>
  <si>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</si>
  <si>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</si>
  <si>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</si>
  <si>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</si>
  <si>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</si>
  <si>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</si>
  <si>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</si>
  <si>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</si>
  <si>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</si>
  <si>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</si>
  <si>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</si>
  <si>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</si>
  <si>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</si>
  <si>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</si>
  <si>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</si>
  <si>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</si>
  <si>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</si>
  <si>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</si>
  <si>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</si>
  <si>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</si>
  <si>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</si>
  <si>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</si>
  <si>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</si>
  <si>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</si>
  <si>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</si>
  <si>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</si>
  <si>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</si>
  <si>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</si>
  <si>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</si>
  <si>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</si>
  <si>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</si>
  <si>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</si>
  <si>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</si>
  <si>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</si>
  <si>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</si>
  <si>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</si>
  <si>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</si>
  <si>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</si>
  <si>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</si>
  <si>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</si>
  <si>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</si>
  <si>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</si>
  <si>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</si>
  <si>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</si>
  <si>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</si>
  <si>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</si>
  <si>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</si>
  <si>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</si>
  <si>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</si>
  <si>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</si>
  <si>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</si>
  <si>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</si>
  <si>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</si>
  <si>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</si>
  <si>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</si>
  <si>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</si>
  <si>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</si>
  <si>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</si>
  <si>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</si>
  <si>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</si>
  <si>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</si>
  <si>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</si>
  <si>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</si>
  <si>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</si>
  <si>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</si>
  <si>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</si>
  <si>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</si>
  <si>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</si>
  <si>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</si>
  <si>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</si>
  <si>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</si>
  <si>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</si>
  <si>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</si>
  <si>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</si>
  <si>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</si>
  <si>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</si>
  <si>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</si>
  <si>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</si>
  <si>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</si>
  <si>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</si>
  <si>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</si>
  <si>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</si>
  <si>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</si>
  <si>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</si>
  <si>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</si>
  <si>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</si>
  <si>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</si>
  <si>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</si>
  <si>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</si>
  <si>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</si>
  <si>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</si>
  <si>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</si>
  <si>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</si>
  <si>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</si>
  <si>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</si>
  <si>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</si>
  <si>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</si>
  <si>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</si>
  <si>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</si>
  <si>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</si>
  <si>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</si>
  <si>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</si>
  <si>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</si>
  <si>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</si>
  <si>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</si>
  <si>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</si>
  <si>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</si>
  <si>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</si>
  <si>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</si>
  <si>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</si>
  <si>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</si>
  <si>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</si>
  <si>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</si>
  <si>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</si>
  <si>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</si>
  <si>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</si>
  <si>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</si>
  <si>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</si>
  <si>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</si>
  <si>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</si>
  <si>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</si>
  <si>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</si>
  <si>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</si>
  <si>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</si>
  <si>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</si>
  <si>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</si>
  <si>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</si>
  <si>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</si>
  <si>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</si>
  <si>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</si>
  <si>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</si>
  <si>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</si>
  <si>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</si>
  <si>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</si>
  <si>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</si>
  <si>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</si>
  <si>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</si>
  <si>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</si>
  <si>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</si>
  <si>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</si>
  <si>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</si>
  <si>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</si>
  <si>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</si>
  <si>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</si>
  <si>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</si>
  <si>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</si>
  <si>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</si>
  <si>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</si>
  <si>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</si>
  <si>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</si>
  <si>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</si>
  <si>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</si>
  <si>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</si>
  <si>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</si>
  <si>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</si>
  <si>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</si>
  <si>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</si>
  <si>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</si>
  <si>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</si>
  <si>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</si>
  <si>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</si>
  <si>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</si>
  <si>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</si>
  <si>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</si>
  <si>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</si>
  <si>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</si>
  <si>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</si>
  <si>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</si>
  <si>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</si>
  <si>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</si>
  <si>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</si>
  <si>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</si>
  <si>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</si>
  <si>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</si>
  <si>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</si>
  <si>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</si>
  <si>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</si>
  <si>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</si>
  <si>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</si>
  <si>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</si>
  <si>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</si>
  <si>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</si>
  <si>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</si>
  <si>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</si>
  <si>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</si>
  <si>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</si>
  <si>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</si>
  <si>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</si>
  <si>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</si>
  <si>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</si>
  <si>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</si>
  <si>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</si>
  <si>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</si>
  <si>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</si>
  <si>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</si>
  <si>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</si>
  <si>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</si>
  <si>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</si>
  <si>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</si>
  <si>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</si>
  <si>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</si>
  <si>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</si>
  <si>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</si>
  <si>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</si>
  <si>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</si>
  <si>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</si>
  <si>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</si>
  <si>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</si>
  <si>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</si>
  <si>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</si>
  <si>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</si>
  <si>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</si>
  <si>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</si>
  <si>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</si>
  <si>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</si>
  <si>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</si>
  <si>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</si>
  <si>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</si>
  <si>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</si>
  <si>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</si>
  <si>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</si>
  <si>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</si>
  <si>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</si>
  <si>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</si>
  <si>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</si>
  <si>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</si>
  <si>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</si>
  <si>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</si>
  <si>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</si>
  <si>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</si>
  <si>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</si>
  <si>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</si>
  <si>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</si>
  <si>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</si>
  <si>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</si>
  <si>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</si>
  <si>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</si>
  <si>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</si>
  <si>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</si>
  <si>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</si>
  <si>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</si>
  <si>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</si>
  <si>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</si>
  <si>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</si>
  <si>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</si>
  <si>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</si>
  <si>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</si>
  <si>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</si>
  <si>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</si>
  <si>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</si>
  <si>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</si>
  <si>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</si>
  <si>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</si>
  <si>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</si>
  <si>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</si>
  <si>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</si>
  <si>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</si>
  <si>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</si>
  <si>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</si>
  <si>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</si>
  <si>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</si>
  <si>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</si>
  <si>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</si>
  <si>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</si>
  <si>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</si>
  <si>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</si>
  <si>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</si>
  <si>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</si>
  <si>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</si>
  <si>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</si>
  <si>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</si>
  <si>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</si>
  <si>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</si>
  <si>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</si>
  <si>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</si>
  <si>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</si>
  <si>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</si>
  <si>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</si>
  <si>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</si>
  <si>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</si>
  <si>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</si>
  <si>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</si>
  <si>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</si>
  <si>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</si>
  <si>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</si>
  <si>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</si>
  <si>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</si>
  <si>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</si>
  <si>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</si>
  <si>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</si>
  <si>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</si>
  <si>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</si>
  <si>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</si>
  <si>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</si>
  <si>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</si>
  <si>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</si>
  <si>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</si>
  <si>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</si>
  <si>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</si>
  <si>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</si>
  <si>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</si>
  <si>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</si>
  <si>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</si>
  <si>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</si>
  <si>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</si>
  <si>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</si>
  <si>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</si>
  <si>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</si>
  <si>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</si>
  <si>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</si>
  <si>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</si>
  <si>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</si>
  <si>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</si>
  <si>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</si>
  <si>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</si>
  <si>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</si>
  <si>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</si>
  <si>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</si>
  <si>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</si>
  <si>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</si>
  <si>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</si>
  <si>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</si>
  <si>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</si>
  <si>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</si>
  <si>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</si>
  <si>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</si>
  <si>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</si>
  <si>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</si>
  <si>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</si>
  <si>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</si>
  <si>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</si>
  <si>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</si>
  <si>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</si>
  <si>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</si>
  <si>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</si>
  <si>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</si>
  <si>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</si>
  <si>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</si>
  <si>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</si>
  <si>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</si>
  <si>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</si>
  <si>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</si>
  <si>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</si>
  <si>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</si>
  <si>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</si>
  <si>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</si>
  <si>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</si>
  <si>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</si>
  <si>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</si>
  <si>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</si>
  <si>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</si>
  <si>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</si>
  <si>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</si>
  <si>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</si>
  <si>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</si>
  <si>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</si>
  <si>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</si>
  <si>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</si>
  <si>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</si>
  <si>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</si>
  <si>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</si>
  <si>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</si>
  <si>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</si>
  <si>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</si>
  <si>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</si>
  <si>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</si>
  <si>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</si>
  <si>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</si>
  <si>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</si>
  <si>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</si>
  <si>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</si>
  <si>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</si>
  <si>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</si>
  <si>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</si>
  <si>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</si>
  <si>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</si>
  <si>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</si>
  <si>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</si>
  <si>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</si>
  <si>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</si>
  <si>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</si>
  <si>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</si>
  <si>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</si>
  <si>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</si>
  <si>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</si>
  <si>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</si>
  <si>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</si>
  <si>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</si>
  <si>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</si>
  <si>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</si>
  <si>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</si>
  <si>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</si>
  <si>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</si>
  <si>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</si>
  <si>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</si>
  <si>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</si>
  <si>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</si>
  <si>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</si>
  <si>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</si>
  <si>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</si>
  <si>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</si>
  <si>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</si>
  <si>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</si>
  <si>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</si>
  <si>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</si>
  <si>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</si>
  <si>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</si>
  <si>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</si>
  <si>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</si>
  <si>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</si>
  <si>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</si>
  <si>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</si>
  <si>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</si>
  <si>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</si>
  <si>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</si>
  <si>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</si>
  <si>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</si>
  <si>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</si>
  <si>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</si>
  <si>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</si>
  <si>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</si>
  <si>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</si>
  <si>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</si>
  <si>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</si>
  <si>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</si>
  <si>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</si>
  <si>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</si>
  <si>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</si>
  <si>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</si>
  <si>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</si>
  <si>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</si>
  <si>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</si>
  <si>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</si>
  <si>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</si>
  <si>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</si>
  <si>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</si>
  <si>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</si>
  <si>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</si>
  <si>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</si>
  <si>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</si>
  <si>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</si>
  <si>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</si>
  <si>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</si>
  <si>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</si>
  <si>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</si>
  <si>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</si>
  <si>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</si>
  <si>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</si>
  <si>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</si>
  <si>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</si>
  <si>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</si>
  <si>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</si>
  <si>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</si>
  <si>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</si>
  <si>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</si>
  <si>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</si>
  <si>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</si>
  <si>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</si>
  <si>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</si>
  <si>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</si>
  <si>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</si>
  <si>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</si>
  <si>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</si>
  <si>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</si>
  <si>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</si>
  <si>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</si>
  <si>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</si>
  <si>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</si>
  <si>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</si>
  <si>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</si>
  <si>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</si>
  <si>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</si>
  <si>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</si>
  <si>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</si>
  <si>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</si>
  <si>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</si>
  <si>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</si>
  <si>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</si>
  <si>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</si>
  <si>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</si>
  <si>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</si>
  <si>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</si>
  <si>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</si>
  <si>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</si>
  <si>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</si>
  <si>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</si>
  <si>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</si>
  <si>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</si>
  <si>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</si>
  <si>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</si>
  <si>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</si>
  <si>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</si>
  <si>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</si>
  <si>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</si>
  <si>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</si>
  <si>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</si>
  <si>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</si>
  <si>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</si>
  <si>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</si>
  <si>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</si>
  <si>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</si>
  <si>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</si>
  <si>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</si>
  <si>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</si>
  <si>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</si>
  <si>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</si>
  <si>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</si>
  <si>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</si>
  <si>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</si>
  <si>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</si>
  <si>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</si>
  <si>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</si>
  <si>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</si>
  <si>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</si>
  <si>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</si>
  <si>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</si>
  <si>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</si>
  <si>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</si>
  <si>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</si>
  <si>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</si>
  <si>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</si>
  <si>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</si>
  <si>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</si>
  <si>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</si>
  <si>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</si>
  <si>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</si>
  <si>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</si>
  <si>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</si>
  <si>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</si>
  <si>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</si>
  <si>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</si>
  <si>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</si>
  <si>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</si>
  <si>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</si>
  <si>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</si>
  <si>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</si>
  <si>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</si>
  <si>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</si>
  <si>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</si>
  <si>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</si>
  <si>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</si>
  <si>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</si>
  <si>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</si>
  <si>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</si>
  <si>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</si>
  <si>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</si>
  <si>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</si>
  <si>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</si>
  <si>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</si>
  <si>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</si>
  <si>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</si>
  <si>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</si>
  <si>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</si>
  <si>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</si>
  <si>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</si>
  <si>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</si>
  <si>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</si>
  <si>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</si>
  <si>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</si>
  <si>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</si>
  <si>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</si>
  <si>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</si>
  <si>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</si>
  <si>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</si>
  <si>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</si>
  <si>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</si>
  <si>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</si>
  <si>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</si>
  <si>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</si>
  <si>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</si>
  <si>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</si>
  <si>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</si>
  <si>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</si>
  <si>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</si>
  <si>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</si>
  <si>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</si>
  <si>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</si>
  <si>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</si>
  <si>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</si>
  <si>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</si>
  <si>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</si>
  <si>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</si>
  <si>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</si>
  <si>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</si>
  <si>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</si>
  <si>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</si>
  <si>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</si>
  <si>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</si>
  <si>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</si>
  <si>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</si>
  <si>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</si>
  <si>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</si>
  <si>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</si>
  <si>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</si>
  <si>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</si>
  <si>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</si>
  <si>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</si>
  <si>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</si>
  <si>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</si>
  <si>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</si>
  <si>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</si>
  <si>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</si>
  <si>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</si>
  <si>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</si>
  <si>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</si>
  <si>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</si>
  <si>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</si>
  <si>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</si>
  <si>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</si>
  <si>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</si>
  <si>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</si>
  <si>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</si>
  <si>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</si>
  <si>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</si>
  <si>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</si>
  <si>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</si>
  <si>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</si>
  <si>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</si>
  <si>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</si>
  <si>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</si>
  <si>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</si>
  <si>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</si>
  <si>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</si>
  <si>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</si>
  <si>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</si>
  <si>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</si>
  <si>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</si>
  <si>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</si>
  <si>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</si>
  <si>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</si>
  <si>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</si>
  <si>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</si>
  <si>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</si>
  <si>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</si>
  <si>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</si>
  <si>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</si>
  <si>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</si>
  <si>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</si>
  <si>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</si>
  <si>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</si>
  <si>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</si>
  <si>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</si>
  <si>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</si>
  <si>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</si>
  <si>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</si>
  <si>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</si>
  <si>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</si>
  <si>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</si>
  <si>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</si>
  <si>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</si>
  <si>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</si>
  <si>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</si>
  <si>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</si>
  <si>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</si>
  <si>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</si>
  <si>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</si>
  <si>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</si>
  <si>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</si>
  <si>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</si>
  <si>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</si>
  <si>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</si>
  <si>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</si>
  <si>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</si>
  <si>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</si>
  <si>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</si>
  <si>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</si>
  <si>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</si>
  <si>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</si>
  <si>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</si>
  <si>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</si>
  <si>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</si>
  <si>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</si>
  <si>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</si>
  <si>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</si>
  <si>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</si>
  <si>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</si>
  <si>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</si>
  <si>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</si>
  <si>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</si>
  <si>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</si>
  <si>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</si>
  <si>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</si>
  <si>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</si>
  <si>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</si>
  <si>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</si>
  <si>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</si>
  <si>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</si>
  <si>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</si>
  <si>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</si>
  <si>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</si>
  <si>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</si>
  <si>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</si>
  <si>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</si>
  <si>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</si>
  <si>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</si>
  <si>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</si>
  <si>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</si>
  <si>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</si>
  <si>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</si>
  <si>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</si>
  <si>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</si>
  <si>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</si>
  <si>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</si>
  <si>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</si>
  <si>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</si>
  <si>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</si>
  <si>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</si>
  <si>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</si>
  <si>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</si>
  <si>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</si>
  <si>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</si>
  <si>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</si>
  <si>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</si>
  <si>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</si>
  <si>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</si>
  <si>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</si>
  <si>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</si>
  <si>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</si>
  <si>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</si>
  <si>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</si>
  <si>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</si>
  <si>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</si>
  <si>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</si>
  <si>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</si>
  <si>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</si>
  <si>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</si>
  <si>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</si>
  <si>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</si>
  <si>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</si>
  <si>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</si>
  <si>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</si>
  <si>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</si>
  <si>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</si>
  <si>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</si>
  <si>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</si>
  <si>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</si>
  <si>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</si>
  <si>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</si>
  <si>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</si>
  <si>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</si>
  <si>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</si>
  <si>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</si>
  <si>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</si>
  <si>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</si>
  <si>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</si>
  <si>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</si>
  <si>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</si>
  <si>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</si>
  <si>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</si>
  <si>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</si>
  <si>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</si>
  <si>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</si>
  <si>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</si>
  <si>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</si>
  <si>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</si>
  <si>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</si>
  <si>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</si>
  <si>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</si>
  <si>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</si>
  <si>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</si>
  <si>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</si>
  <si>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</si>
  <si>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</si>
  <si>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</si>
  <si>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</si>
  <si>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</si>
  <si>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</si>
  <si>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</si>
  <si>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</si>
  <si>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</si>
  <si>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</si>
  <si>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</si>
  <si>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</si>
  <si>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</si>
  <si>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</si>
  <si>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</si>
  <si>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</si>
  <si>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</si>
  <si>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</si>
  <si>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</si>
  <si>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</si>
  <si>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</si>
  <si>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</si>
  <si>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</si>
  <si>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</si>
  <si>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</si>
  <si>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</si>
  <si>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</si>
  <si>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</si>
  <si>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</si>
  <si>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</si>
  <si>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</si>
  <si>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</si>
  <si>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</si>
  <si>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</si>
  <si>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</si>
  <si>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</si>
  <si>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</si>
  <si>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</si>
  <si>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</si>
  <si>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</si>
  <si>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</si>
  <si>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</si>
  <si>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</si>
  <si>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</si>
  <si>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</si>
  <si>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</si>
  <si>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</si>
  <si>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</si>
  <si>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</si>
  <si>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</si>
  <si>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</si>
  <si>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</si>
  <si>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</si>
  <si>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</si>
  <si>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</si>
  <si>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</si>
  <si>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</si>
  <si>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</si>
  <si>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</si>
  <si>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</si>
  <si>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</si>
  <si>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</si>
  <si>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</si>
  <si>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</si>
  <si>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</si>
  <si>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</si>
  <si>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</si>
  <si>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</si>
  <si>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</si>
  <si>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</si>
  <si>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</si>
  <si>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</si>
  <si>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</si>
  <si>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</si>
  <si>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</si>
  <si>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</si>
  <si>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</si>
  <si>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</si>
  <si>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</si>
  <si>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</si>
  <si>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</si>
  <si>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</si>
  <si>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</si>
  <si>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</si>
  <si>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</si>
  <si>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</si>
  <si>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</si>
  <si>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</si>
  <si>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</si>
  <si>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</si>
  <si>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</si>
  <si>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</si>
  <si>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</si>
  <si>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</si>
  <si>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</si>
  <si>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</si>
  <si>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</si>
  <si>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</si>
  <si>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</si>
  <si>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</si>
  <si>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</si>
  <si>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</si>
  <si>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</si>
  <si>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</si>
  <si>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</si>
  <si>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</si>
  <si>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</si>
  <si>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</si>
  <si>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</si>
  <si>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</si>
  <si>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</si>
  <si>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</si>
  <si>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</si>
  <si>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</si>
  <si>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</si>
  <si>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</si>
  <si>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</si>
  <si>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</si>
  <si>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</si>
  <si>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</si>
  <si>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</si>
  <si>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</si>
  <si>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</si>
  <si>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</si>
  <si>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</si>
  <si>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</si>
  <si>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</si>
  <si>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</si>
  <si>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</si>
  <si>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</si>
  <si>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</si>
  <si>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</si>
  <si>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</si>
  <si>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</si>
  <si>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</si>
  <si>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</si>
  <si>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</si>
  <si>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</si>
  <si>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</si>
  <si>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</si>
  <si>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</si>
  <si>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</si>
  <si>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</si>
  <si>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</si>
  <si>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</si>
  <si>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</si>
  <si>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</si>
  <si>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</si>
  <si>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</si>
  <si>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</si>
  <si>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</si>
  <si>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</si>
  <si>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</si>
  <si>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</si>
  <si>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</si>
  <si>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</si>
  <si>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</si>
  <si>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</si>
  <si>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</si>
  <si>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</si>
  <si>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</si>
  <si>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</si>
  <si>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</si>
  <si>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</si>
  <si>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</si>
  <si>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</si>
  <si>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</si>
  <si>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</si>
  <si>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</si>
  <si>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</si>
  <si>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</si>
  <si>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</si>
  <si>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</si>
  <si>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</si>
  <si>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</si>
  <si>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</si>
  <si>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</si>
  <si>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</si>
  <si>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</si>
  <si>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</si>
  <si>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</si>
  <si>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</si>
  <si>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</si>
  <si>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</si>
  <si>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</si>
  <si>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</si>
  <si>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</si>
  <si>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</si>
  <si>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</si>
  <si>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</si>
  <si>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</si>
  <si>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</si>
  <si>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</si>
  <si>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</si>
  <si>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</si>
  <si>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</si>
  <si>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</si>
  <si>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</si>
  <si>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</si>
  <si>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</si>
  <si>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</si>
  <si>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</si>
  <si>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</si>
  <si>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</si>
  <si>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</si>
  <si>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</si>
  <si>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</si>
  <si>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</si>
  <si>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</si>
  <si>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</si>
  <si>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</si>
  <si>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</si>
  <si>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</si>
  <si>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</si>
  <si>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</si>
  <si>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</si>
  <si>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</si>
  <si>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</si>
  <si>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</si>
  <si>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</si>
  <si>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</si>
  <si>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</si>
  <si>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</si>
  <si>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</si>
  <si>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</si>
  <si>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</si>
  <si>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</si>
  <si>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</si>
  <si>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</si>
  <si>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</si>
  <si>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</si>
  <si>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</si>
  <si>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</si>
  <si>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</si>
  <si>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</si>
  <si>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</si>
  <si>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</si>
  <si>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</si>
  <si>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</si>
  <si>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</si>
  <si>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</si>
  <si>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</si>
  <si>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</si>
  <si>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</si>
  <si>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</si>
  <si>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</si>
  <si>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</si>
  <si>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</si>
  <si>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</si>
  <si>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</si>
  <si>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</si>
  <si>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</si>
  <si>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</si>
  <si>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</si>
  <si>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</si>
  <si>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</si>
  <si>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</si>
  <si>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</si>
  <si>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</si>
  <si>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</si>
  <si>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</si>
  <si>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</si>
  <si>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</si>
  <si>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</si>
  <si>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</si>
  <si>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</si>
  <si>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</si>
  <si>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</si>
  <si>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</si>
  <si>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</si>
  <si>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</si>
  <si>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</si>
  <si>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</si>
  <si>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</si>
  <si>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</si>
  <si>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</si>
  <si>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</si>
  <si>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</si>
  <si>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</si>
  <si>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</si>
  <si>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</si>
  <si>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</si>
  <si>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</si>
  <si>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</si>
  <si>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</si>
  <si>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</si>
  <si>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</si>
  <si>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</si>
  <si>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</si>
  <si>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</si>
  <si>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</si>
  <si>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</si>
  <si>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</si>
  <si>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</si>
  <si>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</si>
  <si>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</si>
  <si>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</si>
  <si>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</si>
  <si>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</si>
  <si>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</si>
  <si>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</si>
  <si>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</si>
  <si>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</si>
  <si>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</si>
  <si>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</si>
  <si>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</si>
  <si>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</si>
  <si>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</si>
  <si>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</si>
  <si>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</si>
  <si>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</si>
  <si>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</si>
  <si>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</si>
  <si>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</si>
  <si>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</si>
  <si>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</si>
  <si>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</si>
  <si>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</si>
  <si>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</si>
  <si>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</si>
  <si>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</si>
  <si>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</si>
  <si>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</si>
  <si>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</si>
  <si>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</si>
  <si>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</si>
  <si>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</si>
  <si>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</si>
  <si>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</si>
  <si>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</si>
  <si>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</si>
  <si>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</si>
  <si>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</si>
  <si>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</si>
  <si>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</si>
  <si>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</si>
  <si>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</si>
  <si>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</si>
  <si>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</si>
  <si>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</si>
  <si>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</si>
  <si>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</si>
  <si>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</si>
  <si>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</si>
  <si>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</si>
  <si>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</si>
  <si>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</si>
  <si>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</si>
  <si>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</si>
  <si>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</si>
  <si>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</si>
  <si>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</si>
  <si>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</si>
  <si>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</si>
  <si>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</si>
  <si>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</si>
  <si>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</si>
  <si>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</si>
  <si>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</si>
  <si>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</si>
  <si>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</si>
  <si>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</si>
  <si>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</si>
  <si>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</si>
  <si>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</si>
  <si>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</si>
  <si>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</si>
  <si>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</si>
  <si>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</si>
  <si>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</si>
  <si>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</si>
  <si>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</si>
  <si>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</si>
  <si>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</si>
  <si>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</si>
  <si>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</si>
  <si>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</si>
  <si>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</si>
  <si>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</si>
  <si>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</si>
  <si>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</si>
  <si>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</si>
  <si>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</si>
  <si>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</si>
  <si>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</si>
  <si>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</si>
  <si>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</si>
  <si>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</si>
  <si>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</si>
  <si>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</si>
  <si>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</si>
  <si>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</si>
  <si>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</si>
  <si>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</si>
  <si>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</si>
  <si>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</si>
  <si>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</si>
  <si>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</si>
  <si>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</si>
  <si>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</si>
  <si>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</si>
  <si>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</si>
  <si>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</si>
  <si>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</si>
  <si>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</si>
  <si>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</si>
  <si>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</si>
  <si>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</si>
  <si>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</si>
  <si>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</si>
  <si>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</si>
  <si>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</si>
  <si>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</si>
  <si>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</si>
  <si>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</si>
  <si>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</si>
  <si>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</si>
  <si>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</si>
  <si>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</si>
  <si>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</si>
  <si>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</si>
  <si>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</si>
  <si>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</si>
  <si>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</si>
  <si>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</si>
  <si>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</si>
  <si>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</si>
  <si>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</si>
  <si>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</si>
  <si>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</si>
  <si>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</si>
  <si>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</si>
  <si>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</si>
  <si>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</si>
  <si>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</si>
  <si>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</si>
  <si>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</si>
  <si>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</si>
  <si>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</si>
  <si>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</si>
  <si>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</si>
  <si>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</si>
  <si>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</si>
  <si>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</si>
  <si>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</si>
  <si>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</si>
  <si>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</si>
  <si>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</si>
  <si>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</si>
  <si>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</si>
  <si>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</si>
  <si>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</si>
  <si>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</si>
  <si>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</si>
  <si>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</si>
  <si>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</si>
  <si>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</si>
  <si>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</si>
  <si>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</si>
  <si>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</si>
  <si>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</si>
  <si>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</si>
  <si>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</si>
  <si>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</si>
  <si>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</si>
  <si>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</si>
  <si>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</si>
  <si>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</si>
  <si>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</si>
  <si>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</si>
  <si>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</si>
  <si>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</si>
  <si>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</si>
  <si>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</si>
  <si>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</si>
  <si>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</si>
  <si>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</si>
  <si>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</si>
  <si>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</si>
  <si>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</si>
  <si>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</si>
  <si>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</si>
  <si>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</si>
  <si>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</si>
  <si>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</si>
  <si>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</si>
  <si>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</si>
  <si>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</si>
  <si>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</si>
  <si>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</si>
  <si>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</si>
  <si>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</si>
  <si>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</si>
  <si>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</si>
  <si>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</si>
  <si>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</si>
  <si>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</si>
  <si>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</si>
  <si>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</si>
  <si>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</si>
  <si>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</si>
  <si>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</si>
  <si>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</si>
  <si>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</si>
  <si>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</si>
  <si>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</si>
  <si>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</si>
  <si>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</si>
  <si>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</si>
  <si>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</si>
  <si>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</si>
  <si>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</si>
  <si>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</si>
  <si>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</si>
  <si>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</si>
  <si>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</si>
  <si>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</si>
  <si>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</si>
  <si>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</si>
  <si>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</si>
  <si>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</si>
  <si>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</si>
  <si>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</si>
  <si>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</si>
  <si>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</si>
  <si>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</si>
  <si>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</si>
  <si>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</si>
  <si>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</si>
  <si>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</si>
  <si>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</si>
  <si>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</si>
  <si>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</si>
  <si>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</si>
  <si>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</si>
  <si>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</si>
  <si>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</si>
  <si>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</si>
  <si>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</si>
  <si>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</si>
  <si>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</si>
  <si>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</si>
  <si>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</si>
  <si>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</si>
  <si>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</si>
  <si>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</si>
  <si>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</si>
  <si>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</si>
  <si>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</si>
  <si>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</si>
  <si>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</si>
  <si>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</si>
  <si>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</si>
  <si>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</si>
  <si>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</si>
  <si>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</si>
  <si>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</si>
  <si>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</si>
  <si>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</si>
  <si>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</si>
  <si>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</si>
  <si>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</si>
  <si>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</si>
  <si>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</si>
  <si>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</si>
  <si>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</si>
  <si>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</si>
  <si>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</si>
  <si>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</si>
  <si>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</si>
  <si>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</si>
  <si>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</si>
  <si>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</si>
  <si>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</si>
  <si>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</si>
  <si>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</si>
  <si>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</si>
  <si>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</si>
  <si>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</si>
  <si>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</si>
  <si>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</si>
  <si>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</si>
  <si>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</si>
  <si>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</si>
  <si>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</si>
  <si>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</si>
  <si>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</si>
  <si>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</si>
  <si>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</si>
  <si>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</si>
  <si>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</si>
  <si>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</si>
  <si>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</si>
  <si>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</si>
  <si>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</si>
  <si>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</si>
  <si>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</si>
  <si>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</si>
  <si>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</si>
  <si>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</si>
  <si>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</si>
  <si>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</si>
  <si>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</si>
  <si>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</si>
  <si>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</si>
  <si>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</si>
  <si>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</si>
  <si>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</si>
  <si>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</si>
  <si>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</si>
  <si>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</si>
  <si>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</si>
  <si>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</si>
  <si>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</si>
  <si>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</si>
  <si>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</si>
  <si>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</si>
  <si>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</si>
  <si>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</si>
  <si>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</si>
  <si>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</si>
  <si>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</si>
  <si>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</si>
  <si>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</si>
  <si>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</si>
  <si>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</si>
  <si>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</si>
  <si>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</si>
  <si>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</si>
  <si>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</si>
  <si>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</si>
  <si>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</si>
  <si>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</si>
  <si>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</si>
  <si>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</si>
  <si>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</si>
  <si>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</si>
  <si>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</si>
  <si>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</si>
  <si>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</si>
  <si>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</si>
  <si>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</si>
  <si>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</si>
  <si>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</si>
  <si>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</si>
  <si>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</si>
  <si>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</si>
  <si>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</si>
  <si>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</si>
  <si>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</si>
  <si>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</si>
  <si>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</si>
  <si>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</si>
  <si>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</si>
  <si>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</si>
  <si>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</si>
  <si>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</si>
  <si>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</si>
  <si>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</si>
  <si>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</si>
  <si>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</si>
  <si>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</si>
  <si>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</si>
  <si>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</si>
  <si>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</si>
  <si>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</si>
  <si>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</si>
  <si>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</si>
  <si>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</si>
  <si>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</si>
  <si>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</si>
  <si>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</si>
  <si>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</si>
  <si>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</si>
  <si>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</si>
  <si>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</si>
  <si>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</si>
  <si>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</si>
  <si>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</si>
  <si>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</si>
  <si>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</si>
  <si>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</si>
  <si>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</si>
  <si>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</si>
  <si>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</si>
  <si>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</si>
  <si>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</si>
  <si>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</si>
  <si>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</si>
  <si>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</si>
  <si>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</si>
  <si>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</si>
  <si>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</si>
  <si>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</si>
  <si>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</si>
  <si>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</si>
  <si>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</si>
  <si>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</si>
  <si>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</si>
  <si>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</si>
  <si>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</si>
  <si>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</si>
  <si>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</si>
  <si>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</si>
  <si>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</si>
  <si>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</si>
  <si>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</si>
  <si>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</si>
  <si>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</si>
  <si>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</si>
  <si>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</si>
  <si>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</si>
  <si>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</si>
  <si>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</si>
  <si>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</si>
  <si>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</si>
  <si>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</si>
  <si>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</si>
  <si>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</si>
  <si>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</si>
  <si>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</si>
  <si>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</si>
  <si>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</si>
  <si>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</si>
  <si>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</si>
  <si>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</si>
  <si>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</si>
  <si>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</si>
  <si>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</si>
  <si>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</si>
  <si>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</si>
  <si>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</si>
  <si>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</si>
  <si>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</si>
  <si>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</si>
  <si>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</si>
  <si>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</si>
  <si>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</si>
  <si>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</si>
  <si>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</si>
  <si>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</si>
  <si>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</si>
  <si>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</si>
  <si>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</si>
  <si>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</si>
  <si>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</si>
  <si>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</si>
  <si>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</si>
  <si>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</si>
  <si>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</si>
  <si>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</si>
  <si>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</si>
  <si>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</si>
  <si>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</si>
  <si>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</si>
  <si>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</si>
  <si>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</si>
  <si>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</si>
  <si>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</si>
  <si>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</si>
  <si>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</si>
  <si>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</si>
  <si>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</si>
  <si>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</si>
  <si>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</si>
  <si>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</si>
  <si>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</si>
  <si>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</si>
  <si>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</si>
  <si>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</si>
  <si>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</si>
  <si>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</si>
  <si>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</si>
  <si>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</si>
  <si>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</si>
  <si>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</si>
  <si>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</si>
  <si>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</si>
  <si>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</si>
  <si>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</si>
  <si>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</si>
  <si>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</si>
  <si>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</si>
  <si>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</si>
  <si>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</si>
  <si>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</si>
  <si>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</si>
  <si>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</si>
  <si>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</si>
  <si>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</si>
  <si>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</si>
  <si>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</si>
  <si>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</si>
  <si>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</si>
  <si>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</si>
  <si>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</si>
  <si>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</si>
  <si>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</si>
  <si>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</si>
  <si>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</si>
  <si>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</si>
  <si>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</si>
  <si>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</si>
  <si>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</si>
  <si>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</si>
  <si>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</si>
  <si>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</si>
  <si>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</si>
  <si>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</si>
  <si>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</si>
  <si>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</si>
  <si>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</si>
  <si>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</si>
  <si>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</si>
  <si>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</si>
  <si>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</si>
  <si>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</si>
  <si>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</si>
  <si>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</si>
  <si>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</si>
  <si>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</si>
  <si>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</si>
  <si>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</si>
  <si>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</si>
  <si>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</si>
  <si>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</si>
  <si>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</si>
  <si>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</si>
  <si>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</si>
  <si>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</si>
  <si>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</si>
  <si>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</si>
  <si>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</si>
  <si>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</si>
  <si>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</si>
  <si>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</si>
  <si>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</si>
  <si>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</si>
  <si>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</si>
  <si>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</si>
  <si>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</si>
  <si>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</si>
  <si>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</si>
  <si>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</si>
  <si>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</si>
  <si>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</si>
  <si>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</si>
  <si>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</si>
  <si>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</si>
  <si>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</si>
  <si>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</si>
  <si>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</si>
  <si>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</si>
  <si>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</si>
  <si>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</si>
  <si>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</si>
  <si>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</si>
  <si>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</si>
  <si>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</si>
  <si>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</si>
  <si>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</si>
  <si>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</si>
  <si>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</si>
  <si>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</si>
  <si>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</si>
  <si>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</si>
  <si>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</si>
  <si>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</si>
  <si>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</si>
  <si>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</si>
  <si>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</si>
  <si>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</si>
  <si>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</si>
  <si>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</si>
  <si>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</si>
  <si>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</si>
  <si>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</si>
  <si>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</si>
  <si>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</si>
  <si>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</si>
  <si>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</si>
  <si>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</si>
  <si>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</si>
  <si>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</si>
  <si>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</si>
  <si>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</si>
  <si>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</si>
  <si>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</si>
  <si>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</si>
  <si>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</si>
  <si>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</si>
  <si>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</si>
  <si>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</si>
  <si>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</si>
  <si>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</si>
  <si>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</si>
  <si>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</si>
  <si>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</si>
  <si>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</si>
  <si>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</si>
  <si>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</si>
  <si>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</si>
  <si>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</si>
  <si>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</si>
  <si>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</si>
  <si>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</si>
  <si>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</si>
  <si>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</si>
  <si>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</si>
  <si>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</si>
  <si>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</si>
  <si>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</si>
  <si>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</si>
  <si>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</si>
  <si>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</si>
  <si>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</si>
  <si>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</si>
  <si>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</si>
  <si>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</si>
  <si>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</si>
  <si>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</si>
  <si>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</si>
  <si>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</si>
  <si>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</si>
  <si>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</si>
  <si>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</si>
  <si>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</si>
  <si>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</si>
  <si>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</si>
  <si>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</si>
  <si>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</si>
  <si>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</si>
  <si>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</si>
  <si>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</si>
  <si>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</si>
  <si>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</si>
  <si>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</si>
  <si>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</si>
  <si>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</si>
  <si>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</si>
  <si>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</si>
  <si>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</si>
  <si>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</si>
  <si>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</si>
  <si>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</si>
  <si>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</si>
  <si>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</si>
  <si>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</si>
  <si>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</si>
  <si>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</si>
  <si>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</si>
  <si>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</si>
  <si>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</si>
  <si>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</si>
  <si>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</si>
  <si>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</si>
  <si>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</si>
  <si>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</si>
  <si>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</si>
  <si>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</si>
  <si>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</si>
  <si>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</si>
  <si>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</si>
  <si>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</si>
  <si>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</si>
  <si>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</si>
  <si>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</si>
  <si>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</si>
  <si>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</si>
  <si>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</si>
  <si>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</si>
  <si>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</si>
  <si>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</si>
  <si>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</si>
  <si>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</si>
  <si>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</si>
  <si>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</si>
  <si>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</si>
  <si>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</si>
  <si>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</si>
  <si>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</si>
  <si>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</si>
  <si>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</si>
  <si>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</si>
  <si>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</si>
  <si>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</si>
  <si>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</si>
  <si>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</si>
  <si>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</si>
  <si>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</si>
  <si>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</si>
  <si>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</si>
  <si>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</si>
  <si>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</si>
  <si>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</si>
  <si>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</si>
  <si>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</si>
  <si>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</si>
  <si>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</si>
  <si>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</si>
  <si>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</si>
  <si>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</si>
  <si>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</si>
  <si>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</si>
  <si>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</si>
  <si>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</si>
  <si>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</si>
  <si>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</si>
  <si>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</si>
  <si>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</si>
  <si>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</si>
  <si>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</si>
  <si>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</si>
  <si>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</si>
  <si>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</si>
  <si>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</si>
  <si>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</si>
  <si>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</si>
  <si>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</si>
  <si>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</si>
  <si>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</si>
  <si>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</si>
  <si>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</si>
  <si>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</si>
  <si>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</si>
  <si>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</si>
  <si>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</si>
  <si>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</si>
  <si>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</si>
  <si>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</si>
  <si>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</si>
  <si>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</si>
  <si>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</si>
  <si>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</si>
  <si>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</si>
  <si>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</si>
  <si>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</si>
  <si>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</si>
  <si>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</si>
  <si>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</si>
  <si>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</si>
  <si>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</si>
  <si>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</si>
  <si>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</si>
  <si>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</si>
  <si>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</si>
  <si>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</si>
  <si>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</si>
  <si>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</si>
  <si>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</si>
  <si>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</si>
  <si>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</si>
  <si>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</si>
  <si>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</si>
  <si>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</si>
  <si>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</si>
  <si>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</si>
  <si>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</si>
  <si>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</si>
  <si>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</si>
  <si>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</si>
  <si>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</si>
  <si>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</si>
  <si>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</si>
  <si>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</si>
  <si>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</si>
  <si>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</si>
  <si>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</si>
  <si>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</si>
  <si>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</si>
  <si>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</si>
  <si>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</si>
  <si>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</si>
  <si>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</si>
  <si>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</si>
  <si>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</si>
  <si>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</si>
  <si>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</si>
  <si>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</si>
  <si>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</si>
  <si>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</si>
  <si>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</si>
  <si>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</si>
  <si>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</si>
  <si>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</si>
  <si>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</si>
  <si>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</si>
  <si>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</si>
  <si>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</si>
  <si>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</si>
  <si>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</si>
  <si>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</si>
  <si>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</si>
  <si>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</si>
  <si>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</si>
  <si>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</si>
  <si>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</si>
  <si>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</si>
  <si>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</si>
  <si>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</si>
  <si>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</si>
  <si>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</si>
  <si>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</si>
  <si>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</si>
  <si>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</si>
  <si>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</si>
  <si>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</si>
  <si>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</si>
  <si>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</si>
  <si>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</si>
  <si>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</si>
  <si>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</si>
  <si>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</si>
  <si>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</si>
  <si>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</si>
  <si>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</si>
  <si>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</si>
  <si>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</si>
  <si>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</si>
  <si>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</si>
  <si>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</si>
  <si>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</si>
  <si>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</si>
  <si>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</si>
  <si>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</si>
  <si>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</si>
  <si>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</si>
  <si>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</si>
  <si>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</si>
  <si>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</si>
  <si>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</si>
  <si>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</si>
  <si>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</si>
  <si>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</si>
  <si>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</si>
  <si>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</si>
  <si>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</si>
  <si>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</si>
  <si>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</si>
  <si>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</si>
  <si>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</si>
  <si>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</si>
  <si>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</si>
  <si>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</si>
  <si>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</si>
  <si>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</si>
  <si>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</si>
  <si>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</si>
  <si>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</si>
  <si>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</si>
  <si>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</si>
  <si>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</si>
  <si>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</si>
  <si>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</si>
  <si>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</si>
  <si>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</si>
  <si>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</si>
  <si>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</si>
  <si>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</si>
  <si>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</si>
  <si>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</si>
  <si>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</si>
  <si>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</si>
  <si>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</si>
  <si>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</si>
  <si>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</si>
  <si>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</si>
  <si>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</si>
  <si>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</si>
  <si>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</si>
  <si>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</si>
  <si>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</si>
  <si>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</si>
  <si>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</si>
  <si>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</si>
  <si>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</si>
  <si>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</si>
  <si>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</si>
  <si>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</si>
  <si>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</si>
  <si>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</si>
  <si>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</si>
  <si>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</si>
  <si>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</si>
  <si>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</si>
  <si>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</si>
  <si>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</si>
  <si>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</si>
  <si>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</si>
  <si>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</si>
  <si>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</si>
  <si>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</si>
  <si>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</si>
  <si>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</si>
  <si>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</si>
  <si>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</si>
  <si>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</si>
  <si>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</si>
  <si>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</si>
  <si>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</si>
  <si>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</si>
  <si>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</si>
  <si>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</si>
  <si>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</si>
  <si>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</si>
  <si>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</si>
  <si>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</si>
  <si>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</si>
  <si>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</si>
  <si>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</si>
  <si>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</si>
  <si>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</si>
  <si>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</si>
  <si>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</si>
  <si>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</si>
  <si>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</si>
  <si>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</si>
  <si>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</si>
  <si>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</si>
  <si>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</si>
  <si>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</si>
  <si>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</si>
  <si>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</si>
  <si>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</si>
  <si>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</si>
  <si>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</si>
  <si>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</si>
  <si>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</si>
  <si>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</si>
  <si>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</si>
  <si>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</si>
  <si>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</si>
  <si>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</si>
  <si>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</si>
  <si>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</si>
  <si>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</si>
  <si>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</si>
  <si>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</si>
  <si>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</si>
  <si>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</si>
  <si>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</si>
  <si>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</si>
  <si>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</si>
  <si>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</si>
  <si>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</si>
  <si>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</si>
  <si>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</si>
  <si>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</si>
  <si>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</si>
  <si>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</si>
  <si>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</si>
  <si>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</si>
  <si>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</si>
  <si>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</si>
  <si>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</si>
  <si>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</si>
  <si>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</si>
  <si>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</si>
  <si>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</si>
  <si>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</si>
  <si>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</si>
  <si>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</si>
  <si>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</si>
  <si>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</si>
  <si>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</si>
  <si>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</si>
  <si>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</si>
  <si>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</si>
  <si>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</si>
  <si>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</si>
  <si>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</si>
  <si>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</si>
  <si>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</si>
  <si>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</si>
  <si>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</si>
  <si>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</si>
  <si>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</si>
  <si>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</si>
  <si>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</si>
  <si>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</si>
  <si>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</si>
  <si>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</si>
  <si>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</si>
  <si>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</si>
  <si>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</si>
  <si>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</si>
  <si>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</si>
  <si>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</si>
  <si>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</si>
  <si>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</si>
  <si>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</si>
  <si>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</si>
  <si>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</si>
  <si>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</si>
  <si>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</si>
  <si>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</si>
  <si>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</si>
  <si>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</si>
  <si>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</si>
  <si>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</si>
  <si>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</si>
  <si>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</si>
  <si>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</si>
  <si>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</si>
  <si>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</si>
  <si>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</si>
  <si>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</si>
  <si>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</si>
  <si>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</si>
  <si>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</si>
  <si>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</si>
  <si>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</si>
  <si>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</si>
  <si>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</si>
  <si>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</si>
  <si>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</si>
  <si>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</si>
  <si>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</si>
  <si>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</si>
  <si>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</si>
  <si>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</si>
  <si>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</si>
  <si>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</si>
  <si>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</si>
  <si>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</si>
  <si>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</si>
  <si>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</si>
  <si>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</si>
  <si>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</si>
  <si>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</si>
  <si>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</si>
  <si>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</si>
  <si>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</si>
  <si>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</si>
  <si>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</si>
  <si>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</si>
  <si>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</si>
  <si>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</si>
  <si>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</si>
  <si>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</si>
  <si>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</si>
  <si>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</si>
  <si>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</si>
  <si>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</si>
  <si>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</si>
  <si>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</si>
  <si>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</si>
  <si>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</si>
  <si>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</si>
  <si>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</si>
  <si>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</si>
  <si>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</si>
  <si>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</si>
  <si>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</si>
  <si>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</si>
  <si>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</si>
  <si>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</si>
  <si>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</si>
  <si>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</si>
  <si>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</si>
  <si>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</si>
  <si>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</si>
  <si>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</si>
  <si>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</si>
  <si>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</si>
  <si>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</si>
  <si>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</si>
  <si>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</si>
  <si>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</si>
  <si>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</si>
  <si>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</si>
  <si>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</si>
  <si>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</si>
  <si>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</si>
  <si>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</si>
  <si>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</si>
  <si>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</si>
  <si>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</si>
  <si>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</si>
  <si>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</si>
  <si>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</si>
  <si>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</si>
  <si>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</si>
  <si>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</si>
  <si>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</si>
  <si>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</si>
  <si>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</si>
  <si>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</si>
  <si>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</si>
  <si>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</si>
  <si>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</si>
  <si>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</si>
  <si>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</si>
  <si>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</si>
  <si>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</si>
  <si>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</si>
  <si>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</si>
  <si>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</si>
  <si>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</si>
  <si>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</si>
  <si>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</si>
  <si>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</si>
  <si>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</si>
  <si>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</si>
  <si>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</si>
  <si>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</si>
  <si>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</si>
  <si>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</si>
  <si>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</si>
  <si>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</si>
  <si>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</si>
  <si>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</si>
  <si>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</si>
  <si>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</si>
  <si>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</si>
  <si>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</si>
  <si>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</si>
  <si>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</si>
  <si>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</si>
  <si>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</si>
  <si>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</si>
  <si>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</si>
  <si>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</si>
  <si>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</si>
  <si>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</si>
  <si>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</si>
  <si>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</si>
  <si>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</si>
  <si>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</si>
  <si>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</si>
  <si>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</si>
  <si>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</si>
  <si>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</si>
  <si>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</si>
  <si>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</si>
  <si>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</si>
  <si>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</si>
  <si>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</si>
  <si>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</si>
  <si>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</si>
  <si>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</si>
  <si>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</si>
  <si>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</si>
  <si>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</si>
  <si>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</si>
  <si>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</si>
  <si>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</si>
  <si>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</si>
  <si>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</si>
  <si>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</si>
  <si>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</si>
  <si>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</si>
  <si>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</si>
  <si>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</si>
  <si>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</si>
  <si>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</si>
  <si>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</si>
  <si>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</si>
  <si>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</si>
  <si>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</si>
  <si>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</si>
  <si>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</si>
  <si>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</si>
  <si>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</si>
  <si>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</si>
  <si>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</si>
  <si>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</si>
  <si>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</si>
  <si>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</si>
  <si>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</si>
  <si>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</si>
  <si>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</si>
  <si>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</si>
  <si>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</si>
  <si>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</si>
  <si>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</si>
  <si>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</si>
  <si>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</si>
  <si>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</si>
  <si>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</si>
  <si>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</si>
  <si>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</si>
  <si>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</si>
  <si>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</si>
  <si>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</si>
  <si>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</si>
  <si>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</si>
  <si>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</si>
  <si>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</si>
  <si>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</si>
  <si>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</si>
  <si>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</si>
  <si>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</si>
  <si>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</si>
  <si>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</si>
  <si>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</si>
  <si>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</si>
  <si>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</si>
  <si>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</si>
  <si>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</si>
  <si>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</si>
  <si>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</si>
  <si>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</si>
  <si>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</si>
  <si>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</si>
  <si>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</si>
  <si>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</si>
  <si>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</si>
  <si>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</si>
  <si>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</si>
  <si>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</si>
  <si>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</si>
  <si>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</si>
  <si>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</si>
  <si>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</si>
  <si>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</si>
  <si>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</si>
  <si>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</si>
  <si>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</si>
  <si>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</si>
  <si>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</si>
  <si>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</si>
  <si>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</si>
  <si>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</si>
  <si>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</si>
  <si>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</si>
  <si>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</si>
  <si>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</si>
  <si>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</si>
  <si>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</si>
  <si>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</si>
  <si>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</si>
  <si>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</si>
  <si>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</si>
  <si>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</si>
  <si>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</si>
  <si>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</si>
  <si>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</si>
  <si>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</si>
  <si>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</si>
  <si>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</si>
  <si>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</si>
  <si>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</si>
  <si>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</si>
  <si>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</si>
  <si>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</si>
  <si>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</si>
  <si>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</si>
  <si>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</si>
  <si>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</si>
  <si>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</si>
  <si>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</si>
  <si>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</si>
  <si>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</si>
  <si>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</si>
  <si>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</si>
  <si>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</si>
  <si>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</si>
  <si>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</si>
  <si>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</si>
  <si>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</si>
  <si>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</si>
  <si>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</si>
  <si>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</si>
  <si>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</si>
  <si>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</si>
  <si>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</si>
  <si>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</si>
  <si>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</si>
  <si>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</si>
  <si>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</si>
  <si>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</si>
  <si>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</si>
  <si>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</si>
  <si>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</si>
  <si>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</si>
  <si>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</si>
  <si>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</si>
  <si>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</si>
  <si>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</si>
  <si>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</si>
  <si>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</si>
  <si>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</si>
  <si>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</si>
  <si>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</si>
  <si>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</si>
  <si>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</si>
  <si>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</si>
  <si>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</si>
  <si>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</si>
  <si>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</si>
  <si>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</si>
  <si>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</si>
  <si>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</si>
  <si>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</si>
  <si>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</si>
  <si>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</si>
  <si>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</si>
  <si>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</si>
  <si>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</si>
  <si>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</si>
  <si>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</si>
  <si>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</si>
  <si>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</si>
  <si>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</si>
  <si>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</si>
  <si>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</si>
  <si>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</si>
  <si>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</si>
  <si>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</si>
  <si>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</si>
  <si>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</si>
  <si>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</si>
  <si>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</si>
  <si>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</si>
  <si>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</si>
  <si>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</si>
  <si>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</si>
  <si>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</si>
  <si>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</si>
  <si>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</si>
  <si>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</si>
  <si>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</si>
  <si>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</si>
  <si>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</si>
  <si>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</si>
  <si>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</si>
  <si>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</si>
  <si>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</si>
  <si>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</si>
  <si>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</si>
  <si>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</si>
  <si>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</si>
  <si>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</si>
  <si>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</si>
  <si>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</si>
  <si>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</si>
  <si>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</si>
  <si>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</si>
  <si>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</si>
  <si>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</si>
  <si>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</si>
  <si>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</si>
  <si>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</si>
  <si>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</si>
  <si>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</si>
  <si>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</si>
  <si>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</si>
  <si>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</si>
  <si>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</si>
  <si>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</si>
  <si>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</si>
  <si>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</si>
  <si>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</si>
  <si>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</si>
  <si>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</si>
  <si>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</si>
  <si>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</si>
  <si>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</si>
  <si>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</si>
  <si>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</si>
  <si>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</si>
  <si>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</si>
  <si>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</si>
  <si>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</si>
  <si>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</si>
  <si>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</si>
  <si>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</si>
  <si>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</si>
  <si>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</si>
  <si>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</si>
  <si>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</si>
  <si>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</si>
  <si>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</si>
  <si>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</si>
  <si>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</si>
  <si>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</si>
  <si>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</si>
  <si>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</si>
  <si>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</si>
  <si>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</si>
  <si>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</si>
  <si>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</si>
  <si>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</si>
  <si>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</si>
  <si>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</si>
  <si>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</si>
  <si>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</si>
  <si>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</si>
  <si>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</si>
  <si>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</si>
  <si>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</si>
  <si>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</si>
  <si>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</si>
  <si>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</si>
  <si>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</si>
  <si>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</si>
  <si>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</si>
  <si>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</si>
  <si>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</si>
  <si>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</si>
  <si>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</si>
  <si>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</si>
  <si>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</si>
  <si>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</si>
  <si>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</si>
  <si>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</si>
  <si>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</si>
  <si>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</si>
  <si>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</si>
  <si>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</si>
  <si>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</si>
  <si>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</si>
  <si>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</si>
  <si>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</si>
  <si>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</si>
  <si>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</si>
  <si>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</si>
  <si>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</si>
  <si>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</si>
  <si>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</si>
  <si>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</si>
  <si>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</si>
  <si>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</si>
  <si>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</si>
  <si>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</si>
  <si>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</si>
  <si>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</si>
  <si>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</si>
  <si>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</si>
  <si>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</si>
  <si>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</si>
  <si>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</si>
  <si>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</si>
  <si>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</si>
  <si>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</si>
  <si>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</si>
  <si>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</si>
  <si>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</si>
  <si>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</si>
  <si>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</si>
  <si>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</si>
  <si>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</si>
  <si>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</si>
  <si>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</si>
  <si>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</si>
  <si>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</si>
  <si>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</si>
  <si>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</si>
  <si>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</si>
  <si>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</si>
  <si>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</si>
  <si>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</si>
  <si>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</si>
  <si>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</si>
  <si>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</si>
  <si>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</si>
  <si>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</si>
  <si>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</si>
  <si>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</si>
  <si>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</si>
  <si>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</si>
  <si>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</si>
  <si>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</si>
  <si>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</si>
  <si>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</si>
  <si>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</si>
  <si>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</si>
  <si>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</si>
  <si>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</si>
  <si>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</si>
  <si>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</si>
  <si>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</si>
  <si>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</si>
  <si>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</si>
  <si>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</si>
  <si>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</si>
  <si>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</si>
  <si>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</si>
  <si>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</si>
  <si>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</si>
  <si>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</si>
  <si>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</si>
  <si>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</si>
  <si>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</si>
  <si>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</si>
  <si>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</si>
  <si>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</si>
  <si>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</si>
  <si>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</si>
  <si>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</si>
  <si>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</si>
  <si>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</si>
  <si>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</si>
  <si>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</si>
  <si>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</si>
  <si>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</si>
  <si>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</si>
  <si>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</si>
  <si>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</si>
  <si>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</si>
  <si>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</si>
  <si>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</si>
  <si>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</si>
  <si>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</si>
  <si>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</si>
  <si>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</si>
  <si>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</si>
  <si>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</si>
  <si>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</si>
  <si>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</si>
  <si>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</si>
  <si>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</si>
  <si>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</si>
  <si>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</si>
  <si>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</si>
  <si>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</si>
  <si>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</si>
  <si>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</si>
  <si>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</si>
  <si>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</si>
  <si>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</si>
  <si>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</si>
  <si>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</si>
  <si>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</si>
  <si>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</si>
  <si>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</si>
  <si>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</si>
  <si>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</si>
  <si>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</si>
  <si>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</si>
  <si>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</si>
  <si>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</si>
  <si>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</si>
  <si>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</si>
  <si>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</si>
  <si>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</si>
  <si>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</si>
  <si>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</si>
  <si>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</si>
  <si>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</si>
  <si>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</si>
  <si>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</si>
  <si>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</si>
  <si>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</si>
  <si>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</si>
  <si>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</si>
  <si>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</si>
  <si>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</si>
  <si>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</si>
  <si>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</si>
  <si>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</si>
  <si>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</si>
  <si>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</si>
  <si>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</si>
  <si>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</si>
  <si>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</si>
  <si>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</si>
  <si>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</si>
  <si>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</si>
  <si>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</si>
  <si>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</si>
  <si>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</si>
  <si>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</si>
  <si>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</si>
  <si>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</si>
  <si>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</si>
  <si>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</si>
  <si>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</si>
  <si>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</si>
  <si>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</si>
  <si>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</si>
  <si>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</si>
  <si>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</si>
  <si>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</si>
  <si>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</si>
  <si>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</si>
  <si>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</si>
  <si>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</si>
  <si>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</si>
  <si>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</si>
  <si>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</si>
  <si>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</si>
  <si>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</si>
  <si>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</si>
  <si>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</si>
  <si>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</si>
  <si>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</si>
  <si>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</si>
  <si>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</si>
  <si>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</si>
  <si>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</si>
  <si>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</si>
  <si>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</si>
  <si>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</si>
  <si>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</si>
  <si>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</si>
  <si>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</si>
  <si>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</si>
  <si>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</si>
  <si>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</si>
  <si>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</si>
  <si>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</si>
  <si>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</si>
  <si>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</si>
  <si>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</si>
  <si>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</si>
  <si>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</si>
  <si>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</si>
  <si>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</si>
  <si>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</si>
  <si>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</si>
  <si>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</si>
  <si>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</si>
  <si>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</si>
  <si>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</si>
  <si>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</si>
  <si>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</si>
  <si>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</si>
  <si>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</si>
  <si>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</si>
  <si>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</si>
  <si>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</si>
  <si>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</si>
  <si>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</si>
  <si>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</si>
  <si>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</si>
  <si>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</si>
  <si>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</si>
  <si>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</si>
  <si>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</si>
  <si>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</si>
  <si>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</si>
  <si>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</si>
  <si>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</si>
  <si>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</si>
  <si>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</si>
  <si>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</si>
  <si>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</si>
  <si>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</si>
  <si>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</si>
  <si>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</si>
  <si>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</si>
  <si>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</si>
  <si>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</si>
  <si>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</si>
  <si>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</si>
  <si>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</si>
  <si>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</si>
  <si>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</si>
  <si>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</si>
  <si>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</si>
  <si>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</si>
  <si>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</si>
  <si>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</si>
  <si>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</si>
  <si>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</si>
  <si>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</si>
  <si>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</si>
  <si>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</si>
  <si>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</si>
  <si>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</si>
  <si>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</si>
  <si>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</si>
  <si>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</si>
  <si>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</si>
  <si>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</si>
  <si>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</si>
  <si>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</si>
  <si>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</si>
  <si>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</si>
  <si>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</si>
  <si>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</si>
  <si>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</si>
  <si>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</si>
  <si>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</si>
  <si>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</si>
  <si>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</si>
  <si>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</si>
  <si>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</si>
  <si>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</si>
  <si>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</si>
  <si>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</si>
  <si>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</si>
  <si>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</si>
  <si>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</si>
  <si>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</si>
  <si>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</si>
  <si>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</si>
  <si>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</si>
  <si>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</si>
  <si>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</si>
  <si>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</si>
  <si>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</si>
  <si>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</si>
  <si>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</si>
  <si>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</si>
  <si>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</si>
  <si>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</si>
  <si>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</si>
  <si>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</si>
  <si>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</si>
  <si>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</si>
  <si>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</si>
  <si>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</si>
  <si>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</si>
  <si>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</si>
  <si>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</si>
  <si>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</si>
  <si>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</si>
  <si>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</si>
  <si>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</si>
  <si>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</si>
  <si>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</si>
  <si>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</si>
  <si>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</si>
  <si>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</si>
  <si>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</si>
  <si>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</si>
  <si>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</si>
  <si>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</si>
  <si>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</si>
  <si>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</si>
  <si>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</si>
  <si>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</si>
  <si>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</si>
  <si>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</si>
  <si>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</si>
  <si>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</si>
  <si>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</si>
  <si>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</si>
  <si>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</si>
  <si>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</si>
  <si>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</si>
  <si>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</si>
  <si>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</si>
  <si>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</si>
  <si>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</si>
  <si>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</si>
  <si>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</si>
  <si>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</si>
  <si>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</si>
  <si>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</si>
  <si>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</si>
  <si>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</si>
  <si>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</si>
  <si>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</si>
  <si>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</si>
  <si>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</si>
  <si>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</si>
  <si>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</si>
  <si>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</si>
  <si>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</si>
  <si>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</si>
  <si>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</si>
  <si>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</si>
  <si>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</si>
  <si>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</si>
  <si>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</si>
  <si>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</si>
  <si>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</si>
  <si>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</si>
  <si>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</si>
  <si>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</si>
  <si>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</si>
  <si>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</si>
  <si>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</si>
  <si>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</si>
  <si>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</si>
  <si>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</si>
  <si>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</si>
  <si>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</si>
  <si>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</si>
  <si>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</si>
  <si>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</si>
  <si>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</si>
  <si>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</si>
  <si>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</si>
  <si>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</si>
  <si>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</si>
  <si>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</si>
  <si>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</si>
  <si>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</si>
  <si>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</si>
  <si>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</si>
  <si>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</si>
  <si>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</si>
  <si>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</si>
  <si>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</si>
  <si>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</si>
  <si>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</si>
  <si>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</si>
  <si>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</si>
  <si>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</si>
  <si>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</si>
  <si>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</si>
  <si>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</si>
  <si>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</si>
  <si>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</si>
  <si>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</si>
  <si>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</si>
  <si>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</si>
  <si>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</si>
  <si>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</si>
  <si>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</si>
  <si>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</si>
  <si>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</si>
  <si>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</si>
  <si>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</si>
  <si>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</si>
  <si>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</si>
  <si>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</si>
  <si>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</si>
  <si>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</si>
  <si>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</si>
  <si>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</si>
  <si>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</si>
  <si>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</si>
  <si>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</si>
  <si>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</si>
  <si>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</si>
  <si>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</si>
  <si>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</si>
  <si>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</si>
  <si>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</si>
  <si>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</si>
  <si>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</si>
  <si>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</si>
  <si>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</si>
  <si>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</si>
  <si>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</si>
  <si>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</si>
  <si>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</si>
  <si>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</si>
  <si>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</si>
  <si>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</si>
  <si>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</si>
  <si>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</si>
  <si>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</si>
  <si>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</si>
  <si>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</si>
  <si>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</si>
  <si>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</si>
  <si>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</si>
  <si>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</si>
  <si>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</si>
  <si>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</si>
  <si>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</si>
  <si>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</si>
  <si>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</si>
  <si>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</si>
  <si>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</si>
  <si>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</si>
  <si>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</si>
  <si>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</si>
  <si>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</si>
  <si>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</si>
  <si>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</si>
  <si>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</si>
  <si>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</si>
  <si>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</si>
  <si>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</si>
  <si>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</si>
  <si>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</si>
  <si>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</si>
  <si>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</si>
  <si>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</si>
  <si>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</si>
  <si>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</si>
  <si>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</si>
  <si>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</si>
  <si>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</si>
  <si>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</si>
  <si>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</si>
  <si>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</si>
  <si>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</si>
  <si>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</si>
  <si>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</si>
  <si>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</si>
  <si>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</si>
  <si>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</si>
  <si>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</si>
  <si>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</si>
  <si>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</si>
  <si>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</si>
  <si>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</si>
  <si>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</si>
  <si>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</si>
  <si>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</si>
  <si>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</si>
  <si>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</si>
  <si>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</si>
  <si>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</si>
  <si>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</si>
  <si>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</si>
  <si>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</si>
  <si>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</si>
  <si>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</si>
  <si>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</si>
  <si>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</si>
  <si>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</si>
  <si>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</si>
  <si>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</si>
  <si>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</si>
  <si>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</si>
  <si>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</si>
  <si>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</si>
  <si>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</si>
  <si>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</si>
  <si>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</si>
  <si>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</si>
  <si>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</si>
  <si>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</si>
  <si>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</si>
  <si>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</si>
  <si>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</si>
  <si>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</si>
  <si>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</si>
  <si>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</si>
  <si>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</si>
  <si>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</si>
  <si>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</si>
  <si>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</si>
  <si>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</si>
  <si>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</si>
  <si>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</si>
  <si>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</si>
  <si>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</si>
  <si>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</si>
  <si>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</si>
  <si>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</si>
  <si>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</si>
  <si>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</si>
  <si>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</si>
  <si>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</si>
  <si>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</si>
  <si>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</si>
  <si>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</si>
  <si>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</si>
  <si>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</si>
  <si>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</si>
  <si>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</si>
  <si>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</si>
  <si>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</si>
  <si>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</si>
  <si>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</si>
  <si>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</si>
  <si>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</si>
  <si>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</si>
  <si>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</si>
  <si>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</si>
  <si>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</si>
  <si>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</si>
  <si>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</si>
  <si>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</si>
  <si>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</si>
  <si>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</si>
  <si>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</si>
  <si>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</si>
  <si>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</si>
  <si>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</si>
  <si>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</si>
  <si>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</si>
  <si>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</si>
  <si>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</si>
  <si>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</si>
  <si>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</si>
  <si>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</si>
  <si>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</si>
  <si>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</si>
  <si>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</si>
  <si>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</si>
  <si>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</si>
  <si>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</si>
  <si>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</si>
  <si>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</si>
  <si>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</si>
  <si>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</si>
  <si>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</si>
  <si>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</si>
  <si>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</si>
  <si>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</si>
  <si>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</si>
  <si>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</si>
  <si>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</si>
  <si>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</si>
  <si>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</si>
  <si>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</si>
  <si>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</si>
  <si>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</si>
  <si>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</si>
  <si>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</si>
  <si>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</si>
  <si>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</si>
  <si>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</si>
  <si>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</si>
  <si>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</si>
  <si>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</si>
  <si>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</si>
  <si>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</si>
  <si>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</si>
  <si>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</si>
  <si>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</si>
  <si>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</si>
  <si>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</si>
  <si>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</si>
  <si>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</si>
  <si>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</si>
  <si>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</si>
  <si>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</si>
  <si>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</si>
  <si>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</si>
  <si>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</si>
  <si>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</si>
  <si>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</si>
  <si>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</si>
  <si>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</si>
  <si>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</si>
  <si>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</si>
  <si>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</si>
  <si>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</si>
  <si>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</si>
  <si>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</si>
  <si>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</si>
  <si>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</si>
  <si>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</si>
  <si>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</si>
  <si>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</si>
  <si>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</si>
  <si>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</si>
  <si>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</si>
  <si>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</si>
  <si>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</si>
  <si>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</si>
  <si>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</si>
  <si>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</si>
  <si>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</si>
  <si>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</si>
  <si>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</si>
  <si>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</si>
  <si>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</si>
  <si>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</si>
  <si>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</si>
  <si>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</si>
  <si>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</si>
  <si>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</si>
  <si>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</si>
  <si>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</si>
  <si>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</si>
  <si>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</si>
  <si>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</si>
  <si>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</si>
  <si>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</si>
  <si>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</si>
  <si>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</si>
  <si>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</si>
  <si>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</si>
  <si>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</si>
  <si>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</si>
  <si>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</si>
  <si>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</si>
  <si>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</si>
  <si>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</si>
  <si>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</si>
  <si>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</si>
  <si>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</si>
  <si>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</si>
  <si>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</si>
  <si>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</si>
  <si>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</si>
  <si>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</si>
  <si>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</si>
  <si>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</si>
  <si>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</si>
  <si>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</si>
  <si>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</si>
  <si>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</si>
  <si>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</si>
  <si>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</si>
  <si>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</si>
  <si>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</si>
  <si>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</si>
  <si>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</si>
  <si>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</si>
  <si>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</si>
  <si>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</si>
  <si>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</si>
  <si>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</si>
  <si>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</si>
  <si>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</si>
  <si>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</si>
  <si>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</si>
  <si>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</si>
  <si>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</si>
  <si>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</si>
  <si>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</si>
  <si>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</si>
  <si>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</si>
  <si>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</si>
  <si>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</si>
  <si>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</si>
  <si>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</si>
  <si>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</si>
  <si>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</si>
  <si>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</si>
  <si>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</si>
  <si>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</si>
  <si>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</si>
  <si>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</si>
  <si>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</si>
  <si>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</si>
  <si>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</si>
  <si>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</si>
  <si>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</si>
  <si>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</si>
  <si>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</si>
  <si>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</si>
  <si>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</si>
  <si>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</si>
  <si>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</si>
  <si>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</si>
  <si>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</si>
  <si>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</si>
  <si>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</si>
  <si>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</si>
  <si>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</si>
  <si>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</si>
  <si>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</si>
  <si>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</si>
  <si>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</si>
  <si>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</si>
  <si>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</si>
  <si>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</si>
  <si>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</si>
  <si>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</si>
  <si>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</si>
  <si>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</si>
  <si>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</si>
  <si>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</si>
  <si>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</si>
  <si>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</si>
  <si>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</si>
  <si>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</si>
  <si>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</si>
  <si>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</si>
  <si>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</si>
  <si>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</si>
  <si>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</si>
  <si>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</si>
  <si>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</si>
  <si>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</si>
  <si>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</si>
  <si>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</si>
  <si>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</si>
  <si>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</si>
  <si>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</si>
  <si>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</si>
  <si>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</si>
  <si>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</si>
  <si>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</si>
  <si>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</si>
  <si>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</si>
  <si>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</si>
  <si>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</si>
  <si>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</si>
  <si>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</si>
  <si>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</si>
  <si>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</si>
  <si>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</si>
  <si>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</si>
  <si>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</si>
  <si>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</si>
  <si>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</si>
  <si>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</si>
  <si>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</si>
  <si>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</si>
  <si>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</si>
  <si>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</si>
  <si>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</si>
  <si>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</si>
  <si>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</si>
  <si>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</si>
  <si>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</si>
  <si>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</si>
  <si>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</si>
  <si>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</si>
  <si>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</si>
  <si>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</si>
  <si>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</si>
  <si>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</si>
  <si>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</si>
  <si>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</si>
  <si>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</si>
  <si>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</si>
  <si>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</si>
  <si>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</si>
  <si>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</si>
  <si>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</si>
  <si>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</si>
  <si>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</si>
  <si>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</si>
  <si>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</si>
  <si>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</si>
  <si>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</si>
  <si>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</si>
  <si>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</si>
  <si>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</si>
  <si>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</si>
  <si>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</si>
  <si>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</si>
  <si>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</si>
  <si>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</si>
  <si>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</si>
  <si>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</si>
  <si>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</si>
  <si>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</si>
  <si>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</si>
  <si>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</si>
  <si>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</si>
  <si>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</si>
  <si>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</si>
  <si>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</si>
  <si>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</si>
  <si>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</si>
  <si>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</si>
  <si>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</si>
  <si>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</si>
  <si>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</si>
  <si>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</si>
  <si>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</si>
  <si>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</si>
  <si>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</si>
  <si>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</si>
  <si>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</si>
  <si>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</si>
  <si>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</si>
  <si>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</si>
  <si>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</si>
  <si>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</si>
  <si>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</si>
  <si>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</si>
  <si>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</si>
  <si>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</si>
  <si>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</si>
  <si>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</si>
  <si>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</si>
  <si>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</si>
  <si>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</si>
  <si>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</si>
  <si>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</si>
  <si>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</si>
  <si>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</si>
  <si>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</si>
  <si>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</si>
  <si>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</si>
  <si>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</si>
  <si>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</si>
  <si>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</si>
  <si>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</si>
  <si>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</si>
  <si>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</si>
  <si>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</si>
  <si>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</si>
  <si>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</si>
  <si>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</si>
  <si>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</si>
  <si>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</si>
  <si>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</si>
  <si>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</si>
  <si>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</si>
  <si>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</si>
  <si>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</si>
  <si>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</si>
  <si>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</si>
  <si>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</si>
  <si>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</si>
  <si>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</si>
  <si>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</si>
  <si>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</si>
  <si>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</si>
  <si>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</si>
  <si>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</si>
  <si>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</si>
  <si>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</si>
  <si>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</si>
  <si>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</si>
  <si>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</si>
  <si>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</si>
  <si>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</si>
  <si>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</si>
  <si>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</si>
  <si>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</si>
  <si>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</si>
  <si>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</si>
  <si>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</si>
  <si>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</si>
  <si>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</si>
  <si>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</si>
  <si>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</si>
  <si>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</si>
  <si>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</si>
  <si>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</si>
  <si>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</si>
  <si>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</si>
  <si>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</si>
  <si>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</si>
  <si>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</si>
  <si>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</si>
  <si>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</si>
  <si>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</si>
  <si>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</si>
  <si>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</si>
  <si>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</si>
  <si>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</si>
  <si>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</si>
  <si>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</si>
  <si>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</si>
  <si>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</si>
  <si>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</si>
  <si>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</si>
  <si>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</si>
  <si>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</si>
  <si>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</si>
  <si>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</si>
  <si>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</si>
  <si>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</si>
  <si>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</si>
  <si>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</si>
  <si>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</si>
  <si>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</si>
  <si>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</si>
  <si>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</si>
  <si>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</si>
  <si>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</si>
  <si>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</si>
  <si>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</si>
  <si>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</si>
  <si>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</si>
  <si>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</si>
  <si>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</si>
  <si>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</si>
  <si>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</si>
  <si>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</si>
  <si>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</si>
  <si>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</si>
  <si>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</si>
  <si>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</si>
  <si>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</si>
  <si>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</si>
  <si>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</si>
  <si>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</si>
  <si>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</si>
  <si>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</si>
  <si>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</si>
  <si>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</si>
  <si>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</si>
  <si>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</si>
  <si>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</si>
  <si>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</si>
  <si>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</si>
  <si>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</si>
  <si>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</si>
  <si>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</si>
  <si>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</si>
  <si>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</si>
  <si>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</si>
  <si>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</si>
  <si>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</si>
  <si>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</si>
  <si>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</si>
  <si>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</si>
  <si>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</si>
  <si>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</si>
  <si>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</si>
  <si>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</si>
  <si>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</si>
  <si>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</si>
  <si>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</si>
  <si>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</si>
  <si>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</si>
  <si>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</si>
  <si>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</si>
  <si>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</si>
  <si>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</si>
  <si>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</si>
  <si>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</si>
  <si>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</si>
  <si>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</si>
  <si>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</si>
  <si>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</si>
  <si>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</si>
  <si>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</si>
  <si>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</si>
  <si>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</si>
  <si>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</si>
  <si>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</si>
  <si>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</si>
  <si>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</si>
  <si>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</si>
  <si>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</si>
  <si>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</si>
  <si>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</si>
  <si>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</si>
  <si>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</si>
  <si>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</si>
  <si>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</si>
  <si>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</si>
  <si>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</si>
  <si>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</si>
  <si>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</si>
  <si>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</si>
  <si>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</si>
  <si>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</si>
  <si>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</si>
  <si>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</si>
  <si>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</si>
  <si>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</si>
  <si>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</si>
  <si>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</si>
  <si>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</si>
  <si>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</si>
  <si>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</si>
  <si>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</si>
  <si>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</si>
  <si>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</si>
  <si>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</si>
  <si>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</si>
  <si>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</si>
  <si>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</si>
  <si>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</si>
  <si>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</si>
  <si>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</si>
  <si>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</si>
  <si>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</si>
  <si>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</si>
  <si>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</si>
  <si>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</si>
  <si>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</si>
  <si>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</si>
  <si>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</si>
  <si>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</si>
  <si>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</si>
  <si>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</si>
  <si>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</si>
  <si>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</si>
  <si>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</si>
  <si>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</si>
  <si>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</si>
  <si>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</si>
  <si>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</si>
  <si>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</si>
  <si>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</si>
  <si>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</si>
  <si>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</si>
  <si>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</si>
  <si>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</si>
  <si>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</si>
  <si>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</si>
  <si>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</si>
  <si>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</si>
  <si>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</si>
  <si>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</si>
  <si>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</si>
  <si>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</si>
  <si>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</si>
  <si>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</si>
  <si>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</si>
  <si>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</si>
  <si>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</si>
  <si>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</si>
  <si>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</si>
  <si>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</si>
  <si>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</si>
  <si>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</si>
  <si>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</si>
  <si>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</si>
  <si>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</si>
  <si>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</si>
  <si>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</si>
  <si>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</si>
  <si>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</si>
  <si>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</si>
  <si>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</si>
  <si>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</si>
  <si>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</si>
  <si>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</si>
  <si>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</si>
  <si>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</si>
  <si>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</si>
  <si>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</si>
  <si>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</si>
  <si>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</si>
  <si>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</si>
  <si>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</si>
  <si>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</si>
  <si>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</si>
  <si>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</si>
  <si>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</si>
  <si>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</si>
  <si>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</si>
  <si>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</si>
  <si>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</si>
  <si>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</si>
  <si>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</si>
  <si>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</si>
  <si>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</si>
  <si>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</si>
  <si>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</si>
  <si>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</si>
  <si>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</si>
  <si>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</si>
  <si>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</si>
  <si>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</si>
  <si>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</si>
  <si>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</si>
  <si>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</si>
  <si>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</si>
  <si>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</si>
  <si>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</si>
  <si>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</si>
  <si>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</si>
  <si>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</si>
  <si>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</si>
  <si>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</si>
  <si>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</si>
  <si>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</si>
  <si>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</si>
  <si>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</si>
  <si>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</si>
  <si>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</si>
  <si>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</si>
  <si>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</si>
  <si>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</si>
  <si>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</si>
  <si>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</si>
  <si>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</si>
  <si>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</si>
  <si>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</si>
  <si>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</si>
  <si>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</si>
  <si>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</si>
  <si>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</si>
  <si>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</si>
  <si>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</si>
  <si>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</si>
  <si>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</si>
  <si>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</si>
  <si>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</si>
  <si>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</si>
  <si>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</si>
  <si>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</si>
  <si>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</si>
  <si>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</si>
  <si>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</si>
  <si>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</si>
  <si>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</si>
  <si>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</si>
  <si>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</si>
  <si>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</si>
  <si>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</si>
  <si>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</si>
  <si>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</si>
  <si>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</si>
  <si>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</si>
  <si>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</si>
  <si>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</si>
  <si>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</si>
  <si>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</si>
  <si>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</si>
  <si>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</si>
  <si>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</si>
  <si>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</si>
  <si>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</si>
  <si>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</si>
  <si>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</si>
  <si>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</si>
  <si>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</si>
  <si>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</si>
  <si>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</si>
  <si>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</si>
  <si>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</si>
  <si>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</si>
  <si>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</si>
  <si>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</si>
  <si>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</si>
  <si>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</si>
  <si>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</si>
  <si>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</si>
  <si>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</si>
  <si>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</si>
  <si>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</si>
  <si>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</si>
  <si>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</si>
  <si>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</si>
  <si>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</si>
  <si>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</si>
  <si>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</si>
  <si>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</si>
  <si>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</si>
  <si>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</si>
  <si>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</si>
  <si>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</si>
  <si>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</si>
  <si>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</si>
  <si>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</si>
  <si>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</si>
  <si>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</si>
  <si>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</si>
  <si>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</si>
  <si>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</si>
  <si>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</si>
  <si>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</si>
  <si>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</si>
  <si>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</si>
  <si>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</si>
  <si>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</si>
  <si>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</si>
  <si>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</si>
  <si>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</si>
  <si>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</si>
  <si>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</si>
  <si>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</si>
  <si>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</si>
  <si>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</si>
  <si>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</si>
  <si>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</si>
  <si>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</si>
  <si>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</si>
  <si>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</si>
  <si>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</si>
  <si>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</si>
  <si>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</si>
  <si>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</si>
  <si>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</si>
  <si>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</si>
  <si>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</si>
  <si>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</si>
  <si>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</si>
  <si>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</si>
  <si>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</si>
  <si>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</si>
  <si>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</si>
  <si>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</si>
  <si>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</si>
  <si>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</si>
  <si>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</si>
  <si>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</si>
  <si>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</si>
  <si>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</si>
  <si>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</si>
  <si>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</si>
  <si>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</si>
  <si>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</si>
  <si>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</si>
  <si>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</si>
  <si>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</si>
  <si>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</si>
  <si>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</si>
  <si>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</si>
  <si>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</si>
  <si>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</si>
  <si>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</si>
  <si>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</si>
  <si>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</si>
  <si>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</si>
  <si>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</si>
  <si>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</si>
  <si>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</si>
  <si>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</si>
  <si>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</si>
  <si>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</si>
  <si>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</si>
  <si>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</si>
  <si>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</si>
  <si>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</si>
  <si>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</si>
  <si>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</si>
  <si>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</si>
  <si>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</si>
  <si>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</si>
  <si>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</si>
  <si>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</si>
  <si>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</si>
  <si>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</si>
  <si>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</si>
  <si>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</si>
  <si>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</si>
  <si>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</si>
  <si>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</si>
  <si>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</si>
  <si>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</si>
  <si>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</si>
  <si>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</si>
  <si>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</si>
  <si>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</si>
  <si>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</si>
  <si>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</si>
  <si>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</si>
  <si>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</si>
  <si>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</si>
  <si>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</si>
  <si>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</si>
  <si>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</si>
  <si>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</si>
  <si>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</si>
  <si>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</si>
  <si>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</si>
  <si>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</si>
  <si>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</si>
  <si>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</si>
  <si>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</si>
  <si>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</si>
  <si>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</si>
  <si>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</si>
  <si>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</si>
  <si>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</si>
  <si>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</si>
  <si>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</si>
  <si>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</si>
  <si>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</si>
  <si>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</si>
  <si>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</si>
  <si>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</si>
  <si>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</si>
  <si>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</si>
  <si>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</si>
  <si>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</si>
  <si>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</si>
  <si>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</si>
  <si>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</si>
  <si>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</si>
  <si>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</si>
  <si>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</si>
  <si>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</si>
  <si>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</si>
  <si>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</si>
  <si>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</si>
  <si>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</si>
  <si>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</si>
  <si>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</si>
  <si>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</si>
  <si>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</si>
  <si>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</si>
  <si>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</si>
  <si>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</si>
  <si>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</si>
  <si>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</si>
  <si>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</si>
  <si>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</si>
  <si>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</si>
  <si>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</si>
  <si>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</si>
  <si>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</si>
  <si>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</si>
  <si>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</si>
  <si>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</si>
  <si>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</si>
  <si>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</si>
  <si>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</si>
  <si>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</si>
  <si>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</si>
  <si>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</si>
  <si>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</si>
  <si>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</si>
  <si>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</si>
  <si>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</si>
  <si>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</si>
  <si>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</si>
  <si>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</si>
  <si>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</si>
  <si>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</si>
  <si>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</si>
  <si>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</si>
  <si>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</si>
  <si>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</si>
  <si>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</si>
  <si>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</si>
  <si>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</si>
  <si>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</si>
  <si>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</si>
  <si>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</si>
  <si>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</si>
  <si>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</si>
  <si>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</si>
  <si>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</si>
  <si>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</si>
  <si>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</si>
  <si>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</si>
  <si>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</si>
  <si>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</si>
  <si>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</si>
  <si>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</si>
  <si>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</si>
  <si>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</si>
  <si>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</si>
  <si>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</si>
  <si>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</si>
  <si>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</si>
  <si>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</si>
  <si>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</si>
  <si>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</si>
  <si>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</si>
  <si>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</si>
  <si>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</si>
  <si>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</si>
  <si>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</si>
  <si>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</si>
  <si>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</si>
  <si>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</si>
  <si>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</si>
  <si>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</si>
  <si>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</si>
  <si>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</si>
  <si>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</si>
  <si>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</si>
  <si>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</si>
  <si>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</si>
  <si>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</si>
  <si>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</si>
  <si>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</si>
  <si>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</si>
  <si>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</si>
  <si>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</si>
  <si>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</si>
  <si>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</si>
  <si>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</si>
  <si>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</si>
  <si>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</si>
  <si>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</si>
  <si>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</si>
  <si>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</si>
  <si>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</si>
  <si>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</si>
  <si>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</si>
  <si>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</si>
  <si>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</si>
  <si>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</si>
  <si>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</si>
  <si>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</si>
  <si>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</si>
  <si>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</si>
  <si>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</si>
  <si>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</si>
  <si>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</si>
  <si>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</si>
  <si>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</si>
  <si>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</si>
  <si>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</si>
  <si>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</si>
  <si>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</si>
  <si>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</si>
  <si>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</si>
  <si>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</si>
  <si>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</si>
  <si>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</si>
  <si>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</si>
  <si>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</si>
  <si>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</si>
  <si>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</si>
  <si>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</si>
  <si>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</si>
  <si>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</si>
  <si>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</si>
  <si>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</si>
  <si>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</si>
  <si>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</si>
  <si>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</si>
  <si>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</si>
  <si>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</si>
  <si>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</si>
  <si>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</si>
  <si>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</si>
  <si>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</si>
  <si>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</si>
  <si>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</si>
  <si>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</si>
  <si>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</si>
  <si>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</si>
  <si>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</si>
  <si>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</si>
  <si>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</si>
  <si>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</si>
  <si>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</si>
  <si>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</si>
  <si>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</si>
  <si>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</si>
  <si>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</si>
  <si>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</si>
  <si>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</si>
  <si>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</si>
  <si>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</si>
  <si>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</si>
  <si>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</si>
  <si>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</si>
  <si>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</si>
  <si>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</si>
  <si>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</si>
  <si>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</si>
  <si>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</si>
  <si>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</si>
  <si>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</si>
  <si>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</si>
  <si>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</si>
  <si>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</si>
  <si>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</si>
  <si>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</si>
  <si>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</si>
  <si>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</si>
  <si>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</si>
  <si>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</si>
  <si>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</si>
  <si>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</si>
  <si>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</si>
  <si>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</si>
  <si>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</si>
  <si>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</si>
  <si>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</si>
  <si>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</si>
  <si>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</si>
  <si>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</si>
  <si>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</si>
  <si>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</si>
  <si>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</si>
  <si>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</si>
  <si>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</si>
  <si>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</si>
  <si>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</si>
  <si>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</si>
  <si>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</si>
  <si>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</si>
  <si>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</si>
  <si>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</si>
  <si>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</si>
  <si>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</si>
  <si>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</si>
  <si>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</si>
  <si>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</si>
  <si>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</si>
  <si>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</si>
  <si>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</si>
  <si>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</si>
  <si>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</si>
  <si>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</si>
  <si>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</si>
  <si>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</si>
  <si>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</si>
  <si>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</si>
  <si>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</si>
  <si>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</si>
  <si>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</si>
  <si>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</si>
  <si>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</si>
  <si>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</si>
  <si>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</si>
  <si>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</si>
  <si>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</si>
  <si>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</si>
  <si>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</si>
  <si>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</si>
  <si>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</si>
  <si>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</si>
  <si>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</si>
  <si>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</si>
  <si>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</si>
  <si>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</si>
  <si>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</si>
  <si>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</si>
  <si>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</si>
  <si>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</si>
  <si>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</si>
  <si>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</si>
  <si>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</si>
  <si>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</si>
  <si>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</si>
  <si>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</si>
  <si>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</si>
  <si>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</si>
  <si>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</si>
  <si>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</si>
  <si>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</si>
  <si>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</si>
  <si>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</si>
  <si>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</si>
  <si>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</si>
  <si>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</si>
  <si>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</si>
  <si>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</si>
  <si>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</si>
  <si>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</si>
  <si>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</si>
  <si>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</si>
  <si>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</si>
  <si>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</si>
  <si>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</si>
  <si>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</si>
  <si>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</si>
  <si>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</si>
  <si>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</si>
  <si>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</si>
  <si>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</si>
  <si>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</si>
  <si>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</si>
  <si>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</si>
  <si>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</si>
  <si>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</si>
  <si>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</si>
  <si>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</si>
  <si>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</si>
  <si>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</si>
  <si>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</si>
  <si>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</si>
  <si>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</si>
  <si>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</si>
  <si>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</si>
  <si>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</si>
  <si>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</si>
  <si>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</si>
  <si>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</si>
  <si>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</si>
  <si>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</si>
  <si>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</si>
  <si>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</si>
  <si>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</si>
  <si>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</si>
  <si>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</si>
  <si>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</si>
  <si>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</si>
  <si>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</si>
  <si>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</si>
  <si>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</si>
  <si>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</si>
  <si>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</si>
  <si>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</si>
  <si>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</si>
  <si>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</si>
  <si>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</si>
  <si>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</si>
  <si>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</si>
  <si>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</si>
  <si>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</si>
  <si>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</si>
  <si>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</si>
  <si>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</si>
  <si>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</si>
  <si>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</si>
  <si>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</si>
  <si>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</si>
  <si>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</si>
  <si>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</si>
  <si>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</si>
  <si>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</si>
  <si>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</si>
  <si>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</si>
  <si>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</si>
  <si>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</si>
  <si>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</si>
  <si>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</si>
  <si>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</si>
  <si>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</si>
  <si>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</si>
  <si>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</si>
  <si>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</si>
  <si>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</si>
  <si>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</si>
  <si>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</si>
  <si>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</si>
  <si>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</si>
  <si>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</si>
  <si>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</si>
  <si>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</si>
  <si>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</si>
  <si>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</si>
  <si>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</si>
  <si>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</si>
  <si>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</si>
  <si>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</si>
  <si>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</si>
  <si>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</si>
  <si>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</si>
  <si>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</si>
  <si>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</si>
  <si>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</si>
  <si>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</si>
  <si>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</si>
  <si>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</si>
  <si>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</si>
  <si>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</si>
  <si>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</si>
  <si>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</si>
  <si>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</si>
  <si>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</si>
  <si>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</si>
  <si>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</si>
  <si>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</si>
  <si>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</si>
  <si>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</si>
  <si>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</si>
  <si>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</si>
  <si>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</si>
  <si>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</si>
  <si>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</si>
  <si>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</si>
  <si>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</si>
  <si>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</si>
  <si>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</si>
  <si>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</si>
  <si>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</si>
  <si>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</si>
  <si>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</si>
  <si>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</si>
  <si>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</si>
  <si>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</si>
  <si>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</si>
  <si>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</si>
  <si>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</si>
  <si>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</si>
  <si>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</si>
  <si>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</si>
  <si>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</si>
  <si>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</si>
  <si>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</si>
  <si>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</si>
  <si>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</si>
  <si>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</si>
  <si>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</si>
  <si>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</si>
  <si>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</si>
  <si>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</si>
  <si>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</si>
  <si>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</si>
  <si>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</si>
  <si>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</si>
  <si>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</si>
  <si>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</si>
  <si>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</si>
  <si>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</si>
  <si>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</si>
  <si>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</si>
  <si>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</si>
  <si>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</si>
  <si>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</si>
  <si>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</si>
  <si>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</si>
  <si>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</si>
  <si>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</si>
  <si>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</si>
  <si>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</si>
  <si>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</si>
  <si>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</si>
  <si>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</si>
  <si>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</si>
  <si>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</si>
  <si>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</si>
  <si>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</si>
  <si>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</si>
  <si>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</si>
  <si>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</si>
  <si>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</si>
  <si>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</si>
  <si>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</si>
  <si>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</si>
  <si>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</si>
  <si>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</si>
  <si>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</si>
  <si>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</si>
  <si>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</si>
  <si>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</si>
  <si>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</si>
  <si>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</si>
  <si>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</si>
  <si>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</si>
  <si>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</si>
  <si>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</si>
  <si>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</si>
  <si>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</si>
  <si>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</si>
  <si>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</si>
  <si>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</si>
  <si>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</si>
  <si>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</si>
  <si>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</si>
  <si>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</si>
  <si>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</si>
  <si>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</si>
  <si>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</si>
  <si>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</si>
  <si>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</si>
  <si>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</si>
  <si>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</si>
  <si>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</si>
  <si>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</si>
  <si>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</si>
  <si>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</si>
  <si>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</si>
  <si>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</si>
  <si>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</si>
  <si>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</si>
  <si>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</si>
  <si>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</si>
  <si>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</si>
  <si>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</si>
  <si>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</si>
  <si>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</si>
  <si>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</si>
  <si>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</si>
  <si>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</si>
  <si>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</si>
  <si>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</si>
  <si>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</si>
  <si>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</si>
  <si>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</si>
  <si>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</si>
  <si>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</si>
  <si>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</si>
  <si>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</si>
  <si>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</si>
  <si>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</si>
  <si>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</si>
  <si>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</si>
  <si>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</si>
  <si>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</si>
  <si>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</si>
  <si>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</si>
  <si>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</si>
  <si>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</si>
  <si>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</si>
  <si>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</si>
  <si>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</si>
  <si>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</si>
  <si>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</si>
  <si>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</si>
  <si>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</si>
  <si>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</si>
  <si>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</si>
  <si>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</si>
  <si>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</si>
  <si>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</si>
  <si>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</si>
  <si>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</si>
  <si>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</si>
  <si>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</si>
  <si>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</si>
  <si>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</si>
  <si>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</si>
  <si>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</si>
  <si>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</si>
  <si>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</si>
  <si>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</si>
  <si>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</si>
  <si>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</si>
  <si>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</si>
  <si>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</si>
  <si>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</si>
  <si>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</si>
  <si>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</si>
  <si>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</si>
  <si>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</si>
  <si>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</si>
  <si>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</si>
  <si>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</si>
  <si>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</si>
  <si>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</si>
  <si>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</si>
  <si>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</si>
  <si>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</si>
  <si>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</si>
  <si>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</si>
  <si>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</si>
  <si>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</si>
  <si>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</si>
  <si>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</si>
  <si>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</si>
  <si>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</si>
  <si>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</si>
  <si>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</si>
  <si>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</si>
  <si>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</si>
  <si>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</si>
  <si>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</si>
  <si>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</si>
  <si>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</si>
  <si>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</si>
  <si>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</si>
  <si>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</si>
  <si>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</si>
  <si>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</si>
  <si>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</si>
  <si>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</si>
  <si>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</si>
  <si>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</si>
  <si>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</si>
  <si>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</si>
  <si>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</si>
  <si>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</si>
  <si>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</si>
  <si>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</si>
  <si>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</si>
  <si>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</si>
  <si>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</si>
  <si>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</si>
  <si>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</si>
  <si>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</si>
  <si>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</si>
  <si>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</si>
  <si>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</si>
  <si>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</si>
  <si>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</si>
  <si>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</si>
  <si>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</si>
  <si>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</si>
  <si>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</si>
  <si>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</si>
  <si>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</si>
  <si>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</si>
  <si>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</si>
  <si>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</si>
  <si>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</si>
  <si>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</si>
  <si>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</si>
  <si>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</si>
  <si>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</si>
  <si>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</si>
  <si>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</si>
  <si>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</si>
  <si>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</si>
  <si>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</si>
  <si>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</si>
  <si>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</si>
  <si>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</si>
  <si>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</si>
  <si>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</si>
  <si>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</si>
  <si>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</si>
  <si>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</si>
  <si>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</si>
  <si>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</si>
  <si>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</si>
  <si>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</si>
  <si>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</si>
  <si>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</si>
  <si>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</si>
  <si>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</si>
  <si>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</si>
  <si>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</si>
  <si>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</si>
  <si>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</si>
  <si>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</si>
  <si>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</si>
  <si>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</si>
  <si>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</si>
  <si>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</si>
  <si>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</si>
  <si>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</si>
  <si>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</si>
  <si>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</si>
  <si>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</si>
  <si>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</si>
  <si>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</si>
  <si>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</si>
  <si>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</si>
  <si>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</si>
  <si>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</si>
  <si>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</si>
  <si>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</si>
  <si>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</si>
  <si>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</si>
  <si>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</si>
  <si>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</si>
  <si>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</si>
  <si>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</si>
  <si>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</si>
  <si>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</si>
  <si>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</si>
  <si>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</si>
  <si>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</si>
  <si>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</si>
  <si>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</si>
  <si>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</si>
  <si>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</si>
  <si>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</si>
  <si>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</si>
  <si>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</si>
  <si>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</si>
  <si>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</si>
  <si>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</si>
  <si>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</si>
  <si>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</si>
  <si>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</si>
  <si>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</si>
  <si>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</si>
  <si>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</si>
  <si>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</si>
  <si>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</si>
  <si>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</si>
  <si>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</si>
  <si>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</si>
  <si>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</si>
  <si>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</si>
  <si>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</si>
  <si>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</si>
  <si>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</si>
  <si>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</si>
  <si>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</si>
  <si>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</si>
  <si>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</si>
  <si>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</si>
  <si>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</si>
  <si>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</si>
  <si>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</si>
  <si>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</si>
  <si>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</si>
  <si>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</si>
  <si>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</si>
  <si>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</si>
  <si>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</si>
  <si>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</si>
  <si>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</si>
  <si>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</si>
  <si>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</si>
  <si>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</si>
  <si>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</si>
  <si>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</si>
  <si>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</si>
  <si>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</si>
  <si>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</si>
  <si>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</si>
  <si>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</si>
  <si>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</si>
  <si>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</si>
  <si>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</si>
  <si>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</si>
  <si>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</si>
  <si>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</si>
  <si>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</si>
  <si>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</si>
  <si>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</si>
  <si>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</si>
  <si>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</si>
  <si>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</si>
  <si>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</si>
  <si>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</si>
  <si>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</si>
  <si>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</si>
  <si>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</si>
  <si>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</si>
  <si>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</si>
  <si>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</si>
  <si>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</si>
  <si>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</si>
  <si>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</si>
  <si>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</si>
  <si>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</si>
  <si>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</si>
  <si>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</si>
  <si>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</si>
  <si>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</si>
  <si>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</si>
  <si>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</si>
  <si>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</si>
  <si>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</si>
  <si>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</si>
  <si>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</si>
  <si>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</si>
  <si>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</si>
  <si>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</si>
  <si>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</si>
  <si>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</si>
  <si>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</si>
  <si>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</si>
  <si>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</si>
  <si>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</si>
  <si>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</si>
  <si>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</si>
  <si>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</si>
  <si>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</si>
  <si>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</si>
  <si>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</si>
  <si>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</si>
  <si>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</si>
  <si>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</si>
  <si>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</si>
  <si>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</si>
  <si>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</si>
  <si>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</si>
  <si>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</si>
  <si>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</si>
  <si>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</si>
  <si>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</si>
  <si>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</si>
  <si>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</si>
  <si>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</si>
  <si>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</si>
  <si>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</si>
  <si>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</si>
  <si>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</si>
  <si>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</si>
  <si>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</si>
  <si>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</si>
  <si>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</si>
  <si>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</si>
  <si>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</si>
  <si>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</si>
  <si>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</si>
  <si>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</si>
  <si>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</si>
  <si>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</si>
  <si>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</si>
  <si>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</si>
  <si>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</si>
  <si>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</si>
  <si>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</si>
  <si>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</si>
  <si>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</si>
  <si>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</si>
  <si>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</si>
  <si>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</si>
  <si>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</si>
  <si>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</si>
  <si>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</si>
  <si>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</si>
  <si>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</si>
  <si>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</si>
  <si>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</si>
  <si>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</si>
  <si>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</si>
  <si>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</si>
  <si>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</si>
  <si>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</si>
  <si>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</si>
  <si>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</si>
  <si>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</si>
  <si>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</si>
  <si>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</si>
  <si>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</si>
  <si>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</si>
  <si>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</si>
  <si>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</si>
  <si>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</si>
  <si>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</si>
  <si>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</si>
  <si>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</si>
  <si>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</si>
  <si>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</si>
  <si>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</si>
  <si>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</si>
  <si>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</si>
  <si>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</si>
  <si>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</si>
  <si>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</si>
  <si>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</si>
  <si>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</si>
  <si>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</si>
  <si>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</si>
  <si>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</si>
  <si>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</si>
  <si>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</si>
  <si>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</si>
  <si>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</si>
  <si>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</si>
  <si>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</si>
  <si>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</si>
  <si>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</si>
  <si>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</si>
  <si>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</si>
  <si>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</si>
  <si>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</si>
  <si>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</si>
  <si>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</si>
  <si>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</si>
  <si>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</si>
  <si>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</si>
  <si>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</si>
  <si>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</si>
  <si>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</si>
  <si>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</si>
  <si>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</si>
  <si>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</si>
  <si>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</si>
  <si>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</si>
  <si>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</si>
  <si>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</si>
  <si>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</si>
  <si>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</si>
  <si>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</si>
  <si>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</si>
  <si>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</si>
  <si>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</si>
  <si>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</si>
  <si>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</si>
  <si>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</si>
  <si>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</si>
  <si>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</si>
  <si>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</si>
  <si>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</si>
  <si>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</si>
  <si>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</si>
  <si>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</si>
  <si>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</si>
  <si>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</si>
  <si>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</si>
  <si>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</si>
  <si>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</si>
  <si>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</si>
  <si>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</si>
  <si>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</si>
  <si>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</si>
  <si>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</si>
  <si>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</si>
  <si>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</si>
  <si>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</si>
  <si>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</si>
  <si>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</si>
  <si>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</si>
  <si>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</si>
  <si>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</si>
  <si>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</si>
  <si>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</si>
  <si>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</si>
  <si>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</si>
  <si>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</si>
  <si>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</si>
  <si>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</si>
  <si>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</si>
  <si>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</si>
  <si>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</si>
  <si>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</si>
  <si>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</si>
  <si>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</si>
  <si>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</si>
  <si>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</si>
  <si>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</si>
  <si>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</si>
  <si>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</si>
  <si>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</si>
  <si>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</si>
  <si>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</si>
  <si>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</si>
  <si>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</si>
  <si>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</si>
  <si>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</si>
  <si>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</si>
  <si>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</si>
  <si>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</si>
  <si>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</si>
  <si>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</si>
  <si>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</si>
  <si>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</si>
  <si>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</si>
  <si>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</si>
  <si>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</si>
  <si>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</si>
  <si>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</si>
  <si>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</si>
  <si>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</si>
  <si>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</si>
  <si>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</si>
  <si>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</si>
  <si>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</si>
  <si>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</si>
  <si>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</si>
  <si>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</si>
  <si>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</si>
  <si>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</si>
  <si>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</si>
  <si>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</si>
  <si>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</si>
  <si>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</si>
  <si>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</si>
  <si>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</si>
  <si>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</si>
  <si>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</si>
  <si>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</si>
  <si>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</si>
  <si>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</si>
  <si>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</si>
  <si>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</si>
  <si>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</si>
  <si>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</si>
  <si>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</si>
  <si>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</si>
  <si>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</si>
  <si>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</si>
  <si>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</si>
  <si>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</si>
  <si>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</si>
  <si>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</si>
  <si>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</si>
  <si>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</si>
  <si>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</si>
  <si>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</si>
  <si>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</si>
  <si>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</si>
  <si>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</si>
  <si>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</si>
  <si>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</si>
  <si>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</si>
  <si>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</si>
  <si>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</si>
  <si>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</si>
  <si>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</si>
  <si>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</si>
  <si>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</si>
  <si>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</si>
  <si>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</si>
  <si>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</si>
  <si>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</si>
  <si>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</si>
  <si>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</si>
  <si>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</si>
  <si>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</si>
  <si>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</si>
  <si>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</si>
  <si>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</si>
  <si>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</si>
  <si>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</si>
  <si>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</si>
  <si>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</si>
  <si>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</si>
  <si>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</si>
  <si>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</si>
  <si>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</si>
  <si>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</si>
  <si>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</si>
  <si>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</si>
  <si>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</si>
  <si>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</si>
  <si>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</si>
  <si>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</si>
  <si>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</si>
  <si>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</si>
  <si>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</si>
  <si>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</si>
  <si>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</si>
  <si>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</si>
  <si>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</si>
  <si>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</si>
  <si>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</si>
  <si>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</si>
  <si>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</si>
  <si>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</si>
  <si>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</si>
  <si>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</si>
  <si>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</si>
  <si>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</si>
  <si>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</si>
  <si>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</si>
  <si>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</si>
  <si>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</si>
  <si>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</si>
  <si>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</si>
  <si>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</si>
  <si>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</si>
  <si>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</si>
  <si>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</si>
  <si>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</si>
  <si>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</si>
  <si>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</si>
  <si>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</si>
  <si>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</si>
  <si>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</si>
  <si>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</si>
  <si>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</si>
  <si>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</si>
  <si>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</si>
  <si>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</si>
  <si>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</si>
  <si>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</si>
  <si>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</si>
  <si>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</si>
  <si>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</si>
  <si>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</si>
  <si>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</si>
  <si>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</si>
  <si>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</si>
  <si>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</si>
  <si>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</si>
  <si>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</si>
  <si>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</si>
  <si>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</si>
  <si>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</si>
  <si>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</si>
  <si>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</si>
  <si>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</si>
  <si>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</si>
  <si>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</si>
  <si>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</si>
  <si>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</si>
  <si>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</si>
  <si>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</si>
  <si>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</si>
  <si>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</si>
  <si>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</si>
  <si>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</si>
  <si>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</si>
  <si>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</si>
  <si>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</si>
  <si>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</si>
  <si>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</si>
  <si>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</si>
  <si>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</si>
  <si>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</si>
  <si>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</si>
  <si>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</si>
  <si>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</si>
  <si>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</si>
  <si>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</si>
  <si>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</si>
  <si>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</si>
  <si>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</si>
  <si>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</si>
  <si>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</si>
  <si>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</si>
  <si>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</si>
  <si>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</si>
  <si>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</si>
  <si>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</si>
  <si>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</si>
  <si>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</si>
  <si>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</si>
  <si>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</si>
  <si>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</si>
  <si>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</si>
  <si>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</si>
  <si>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</si>
  <si>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</si>
  <si>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</si>
  <si>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</si>
  <si>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</si>
  <si>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</si>
  <si>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</si>
  <si>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</si>
  <si>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</si>
  <si>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</si>
  <si>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</si>
  <si>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</si>
  <si>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</si>
  <si>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</si>
  <si>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</si>
  <si>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</si>
  <si>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</si>
  <si>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</si>
  <si>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</si>
  <si>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</si>
  <si>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</si>
  <si>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</si>
  <si>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</si>
  <si>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</si>
  <si>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</si>
  <si>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</si>
  <si>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</si>
  <si>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</si>
  <si>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</si>
  <si>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</si>
  <si>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</si>
  <si>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</si>
  <si>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</si>
  <si>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</si>
  <si>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</si>
  <si>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</si>
  <si>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</si>
  <si>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</si>
  <si>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</si>
  <si>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</si>
  <si>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</si>
  <si>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</si>
  <si>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</si>
  <si>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</si>
  <si>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</si>
  <si>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</si>
  <si>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</si>
  <si>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</si>
  <si>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</si>
  <si>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</si>
  <si>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</si>
  <si>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</si>
  <si>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</si>
  <si>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</si>
  <si>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</si>
  <si>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</si>
  <si>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</si>
  <si>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</si>
  <si>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</si>
  <si>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</si>
  <si>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</si>
  <si>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</si>
  <si>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</si>
  <si>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</si>
  <si>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</si>
  <si>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</si>
  <si>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</si>
  <si>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</si>
  <si>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</si>
  <si>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</si>
  <si>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</si>
  <si>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</si>
  <si>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</si>
  <si>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</si>
  <si>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</si>
  <si>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</si>
  <si>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</si>
  <si>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</si>
  <si>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</si>
  <si>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</si>
  <si>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</si>
  <si>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</si>
  <si>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</si>
  <si>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</si>
  <si>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</si>
  <si>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</si>
  <si>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</si>
  <si>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</si>
  <si>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</si>
  <si>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</si>
  <si>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</si>
  <si>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</si>
  <si>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</si>
  <si>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</si>
  <si>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</si>
  <si>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</si>
  <si>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</si>
  <si>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</si>
  <si>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</si>
  <si>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</si>
  <si>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</si>
  <si>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</si>
  <si>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</si>
  <si>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</si>
  <si>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</si>
  <si>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</si>
  <si>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</si>
  <si>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</si>
  <si>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</si>
  <si>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</si>
  <si>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</si>
  <si>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</si>
  <si>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</si>
  <si>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</si>
  <si>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</si>
  <si>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</si>
  <si>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</si>
  <si>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</si>
  <si>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</si>
  <si>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</si>
  <si>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</si>
  <si>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</si>
  <si>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</si>
  <si>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</si>
  <si>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</si>
  <si>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</si>
  <si>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</si>
  <si>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</si>
  <si>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</si>
  <si>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</si>
  <si>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</si>
  <si>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</si>
  <si>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</si>
  <si>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</si>
  <si>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</si>
  <si>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</si>
  <si>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</si>
  <si>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</si>
  <si>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</si>
  <si>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</si>
  <si>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</si>
  <si>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</si>
  <si>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</si>
  <si>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</si>
  <si>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</si>
  <si>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</si>
  <si>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</si>
  <si>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</si>
  <si>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</si>
  <si>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</si>
  <si>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</si>
  <si>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</si>
  <si>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</si>
  <si>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</si>
  <si>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</si>
  <si>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</si>
  <si>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</si>
  <si>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</si>
  <si>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</si>
  <si>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</si>
  <si>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</si>
  <si>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</si>
  <si>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</si>
  <si>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</si>
  <si>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</si>
  <si>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</si>
  <si>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</si>
  <si>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</si>
  <si>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</si>
  <si>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</si>
  <si>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</si>
  <si>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</si>
  <si>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</si>
  <si>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</si>
  <si>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</si>
  <si>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</si>
  <si>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</si>
  <si>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</si>
  <si>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</si>
  <si>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</si>
  <si>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</si>
  <si>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</si>
  <si>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</si>
  <si>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</si>
  <si>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</si>
  <si>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</si>
  <si>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</si>
  <si>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</si>
  <si>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</si>
  <si>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</si>
  <si>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</si>
  <si>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</si>
  <si>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</si>
  <si>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</si>
  <si>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</si>
  <si>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</si>
  <si>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</si>
  <si>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</si>
  <si>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</si>
  <si>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</si>
  <si>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</si>
  <si>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</si>
  <si>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</si>
  <si>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</si>
  <si>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</si>
  <si>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</si>
  <si>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</si>
  <si>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</si>
  <si>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</si>
  <si>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</si>
  <si>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</si>
  <si>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</si>
  <si>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</si>
  <si>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</si>
  <si>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</si>
  <si>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</si>
  <si>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</si>
  <si>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</si>
  <si>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</si>
  <si>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</si>
  <si>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</si>
  <si>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</si>
  <si>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</si>
  <si>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</si>
  <si>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</si>
  <si>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</si>
  <si>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</si>
  <si>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</si>
  <si>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</si>
  <si>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</si>
  <si>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</si>
  <si>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</si>
  <si>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</si>
  <si>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</si>
  <si>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</si>
  <si>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</si>
  <si>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</si>
  <si>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</si>
  <si>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</si>
  <si>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</si>
  <si>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</si>
  <si>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</si>
  <si>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</si>
  <si>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</si>
  <si>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</si>
  <si>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</si>
  <si>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</si>
  <si>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</si>
  <si>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</si>
  <si>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</si>
  <si>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</si>
  <si>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</si>
  <si>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</si>
  <si>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</si>
  <si>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</si>
  <si>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</si>
  <si>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</si>
  <si>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</si>
  <si>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</si>
  <si>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</si>
  <si>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</si>
  <si>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</si>
  <si>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</si>
  <si>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</si>
  <si>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</si>
  <si>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</si>
  <si>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</si>
  <si>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</si>
  <si>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</si>
  <si>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</si>
  <si>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</si>
  <si>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</si>
  <si>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</si>
  <si>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</si>
  <si>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</si>
  <si>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</si>
  <si>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</si>
  <si>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</si>
  <si>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</si>
  <si>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</si>
  <si>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</si>
  <si>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</si>
  <si>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</si>
  <si>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</si>
  <si>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</si>
  <si>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</si>
  <si>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</si>
  <si>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</si>
  <si>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</si>
  <si>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</si>
  <si>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</si>
  <si>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</si>
  <si>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</si>
  <si>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</si>
  <si>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</si>
  <si>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</si>
  <si>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</si>
  <si>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</si>
  <si>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</si>
  <si>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</si>
  <si>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</si>
  <si>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</si>
  <si>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</si>
  <si>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</si>
  <si>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</si>
  <si>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</si>
  <si>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</si>
  <si>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</si>
  <si>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</si>
  <si>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</si>
  <si>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</si>
  <si>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</si>
  <si>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</si>
  <si>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</si>
  <si>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</si>
  <si>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</si>
  <si>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</si>
  <si>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</si>
  <si>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</si>
  <si>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</si>
  <si>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</si>
  <si>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</si>
  <si>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</si>
  <si>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</si>
  <si>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</si>
  <si>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</si>
  <si>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</si>
  <si>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</si>
  <si>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</si>
  <si>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</si>
  <si>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</si>
  <si>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</si>
  <si>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</si>
  <si>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</si>
  <si>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</si>
  <si>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</si>
  <si>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</si>
  <si>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</si>
  <si>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</si>
  <si>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</si>
  <si>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</si>
  <si>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</si>
  <si>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</si>
  <si>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</si>
  <si>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</si>
  <si>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</si>
  <si>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</si>
  <si>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</si>
  <si>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</si>
  <si>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</si>
  <si>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</si>
  <si>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</si>
  <si>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</si>
  <si>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</si>
  <si>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</si>
  <si>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</si>
  <si>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</si>
  <si>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</si>
  <si>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</si>
  <si>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</si>
  <si>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</si>
  <si>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</si>
  <si>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</si>
  <si>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</si>
  <si>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</si>
  <si>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</si>
  <si>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</si>
  <si>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</si>
  <si>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</si>
  <si>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</si>
  <si>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</si>
  <si>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</si>
  <si>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</si>
  <si>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</si>
  <si>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</si>
  <si>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</si>
  <si>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</si>
  <si>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</si>
  <si>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</si>
  <si>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</si>
  <si>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</si>
  <si>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</si>
  <si>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</si>
  <si>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</si>
  <si>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</si>
  <si>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</si>
  <si>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</si>
  <si>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</si>
  <si>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</si>
  <si>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</si>
  <si>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</si>
  <si>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</si>
  <si>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</si>
  <si>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</si>
  <si>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</si>
  <si>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</si>
  <si>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</si>
  <si>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</si>
  <si>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</si>
  <si>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</si>
  <si>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</si>
  <si>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</si>
  <si>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</si>
  <si>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</si>
  <si>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</si>
  <si>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</si>
  <si>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</si>
  <si>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</si>
  <si>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</si>
  <si>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</si>
  <si>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</si>
  <si>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</si>
  <si>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</si>
  <si>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</si>
  <si>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</si>
  <si>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</si>
  <si>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</si>
  <si>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</si>
  <si>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</si>
  <si>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</si>
  <si>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</si>
  <si>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</si>
  <si>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</si>
  <si>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</si>
  <si>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</si>
  <si>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</si>
  <si>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</si>
  <si>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</si>
  <si>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</si>
  <si>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</si>
  <si>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</si>
  <si>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</si>
  <si>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</si>
  <si>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</si>
  <si>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</si>
  <si>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</si>
  <si>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</si>
  <si>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</si>
  <si>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</si>
  <si>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</si>
  <si>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</si>
  <si>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</si>
  <si>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</si>
  <si>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</si>
  <si>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</si>
  <si>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</si>
  <si>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</si>
  <si>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</si>
  <si>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</si>
  <si>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</si>
  <si>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</si>
  <si>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</si>
  <si>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</si>
  <si>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</si>
  <si>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</si>
  <si>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</si>
  <si>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</si>
  <si>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</si>
  <si>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</si>
  <si>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</si>
  <si>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</si>
  <si>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</si>
  <si>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</si>
  <si>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</si>
  <si>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</si>
  <si>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</si>
  <si>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</si>
  <si>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</si>
  <si>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</si>
  <si>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</si>
  <si>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</si>
  <si>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</si>
  <si>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</si>
  <si>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</si>
  <si>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</si>
  <si>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</si>
  <si>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</si>
  <si>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</si>
  <si>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</si>
  <si>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</si>
  <si>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</si>
  <si>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</si>
  <si>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</si>
  <si>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</si>
  <si>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</si>
  <si>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</si>
  <si>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</si>
  <si>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</si>
  <si>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</si>
  <si>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</si>
  <si>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</si>
  <si>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</si>
  <si>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</si>
  <si>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</si>
  <si>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</si>
  <si>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</si>
  <si>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</si>
  <si>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</si>
  <si>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</si>
  <si>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</si>
  <si>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</si>
  <si>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</si>
  <si>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</si>
  <si>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</si>
  <si>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</si>
  <si>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</si>
  <si>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</si>
  <si>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</si>
  <si>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</si>
  <si>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</si>
  <si>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</si>
  <si>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</si>
  <si>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</si>
  <si>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</si>
  <si>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</si>
  <si>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</si>
  <si>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</si>
  <si>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</si>
  <si>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</si>
  <si>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</si>
  <si>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</si>
  <si>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</si>
  <si>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</si>
  <si>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</si>
  <si>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</si>
  <si>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</si>
  <si>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</si>
  <si>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</si>
  <si>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</si>
  <si>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</si>
  <si>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</si>
  <si>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</si>
  <si>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</si>
  <si>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</si>
  <si>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</si>
  <si>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</si>
  <si>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</si>
  <si>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</si>
  <si>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</si>
  <si>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</si>
  <si>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</si>
  <si>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</si>
  <si>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</si>
  <si>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</si>
  <si>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</si>
  <si>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</si>
  <si>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</si>
  <si>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</si>
  <si>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</si>
  <si>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</si>
  <si>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</si>
  <si>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</si>
  <si>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</si>
  <si>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</si>
  <si>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</si>
  <si>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</si>
  <si>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</si>
  <si>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</si>
  <si>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</si>
  <si>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</si>
  <si>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</si>
  <si>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</si>
  <si>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</si>
  <si>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</si>
  <si>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</si>
  <si>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</si>
  <si>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</si>
  <si>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</si>
  <si>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</si>
  <si>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</si>
  <si>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</si>
  <si>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</si>
  <si>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</si>
  <si>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</si>
  <si>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</si>
  <si>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</si>
  <si>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</si>
  <si>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</si>
  <si>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</si>
  <si>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</si>
  <si>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</si>
  <si>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</si>
  <si>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</si>
  <si>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</si>
  <si>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</si>
  <si>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</si>
  <si>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</si>
  <si>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</si>
  <si>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</si>
  <si>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</si>
  <si>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</si>
  <si>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</si>
  <si>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</si>
  <si>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</si>
  <si>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</si>
  <si>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</si>
  <si>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</si>
  <si>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</si>
  <si>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</si>
  <si>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</si>
  <si>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</si>
  <si>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</si>
  <si>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</si>
  <si>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</si>
  <si>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</si>
  <si>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</si>
  <si>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</si>
  <si>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</si>
  <si>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</si>
  <si>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</si>
  <si>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</si>
  <si>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</si>
  <si>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</si>
  <si>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</si>
  <si>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</si>
  <si>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</si>
  <si>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</si>
  <si>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</si>
  <si>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</si>
  <si>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</si>
  <si>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</si>
  <si>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</si>
  <si>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</si>
  <si>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</si>
  <si>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</si>
  <si>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</si>
  <si>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</si>
  <si>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</si>
  <si>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</si>
  <si>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</si>
  <si>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</si>
  <si>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</si>
  <si>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</si>
  <si>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</si>
  <si>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</si>
  <si>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</si>
  <si>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</si>
  <si>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</si>
  <si>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</si>
  <si>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</si>
  <si>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</si>
  <si>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</si>
  <si>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</si>
  <si>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</si>
  <si>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</si>
  <si>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</si>
  <si>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</si>
  <si>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</si>
  <si>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</si>
  <si>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</si>
  <si>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</si>
  <si>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</si>
  <si>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</si>
  <si>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</si>
  <si>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</si>
  <si>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</si>
  <si>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</si>
  <si>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</si>
  <si>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</si>
  <si>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</si>
  <si>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</si>
  <si>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</si>
  <si>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</si>
  <si>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</si>
  <si>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</si>
  <si>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</si>
  <si>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</si>
  <si>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</si>
  <si>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</si>
  <si>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</si>
  <si>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</si>
  <si>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</si>
  <si>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</si>
  <si>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</si>
  <si>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</si>
  <si>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</si>
  <si>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</si>
  <si>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</si>
  <si>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</si>
  <si>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</si>
  <si>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</si>
  <si>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</si>
  <si>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</si>
  <si>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</si>
  <si>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</si>
  <si>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</si>
  <si>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</si>
  <si>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</si>
  <si>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</si>
  <si>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</si>
  <si>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</si>
  <si>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</si>
  <si>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</si>
  <si>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</si>
  <si>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</si>
  <si>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</si>
  <si>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</si>
  <si>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</si>
  <si>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</si>
  <si>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</si>
  <si>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</si>
  <si>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</si>
  <si>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</si>
  <si>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</si>
  <si>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</si>
  <si>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</si>
  <si>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</si>
  <si>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</si>
  <si>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</si>
  <si>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</si>
  <si>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</si>
  <si>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</si>
  <si>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</si>
  <si>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</si>
  <si>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</si>
  <si>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</si>
  <si>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</si>
  <si>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</si>
  <si>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</si>
  <si>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</si>
  <si>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</si>
  <si>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</si>
  <si>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</si>
  <si>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</si>
  <si>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</si>
  <si>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</si>
  <si>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</si>
  <si>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</si>
  <si>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</si>
  <si>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</si>
  <si>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</si>
  <si>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</si>
  <si>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</si>
  <si>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</si>
  <si>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</si>
  <si>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</si>
  <si>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</si>
  <si>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</si>
  <si>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</si>
  <si>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</si>
  <si>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</si>
  <si>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</si>
  <si>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</si>
  <si>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</si>
  <si>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</si>
  <si>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</si>
  <si>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</si>
  <si>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</si>
  <si>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</si>
  <si>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</si>
  <si>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</si>
  <si>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</si>
  <si>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</si>
  <si>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</si>
  <si>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</si>
  <si>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</si>
  <si>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</si>
  <si>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</si>
  <si>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</si>
  <si>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</si>
  <si>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</si>
  <si>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</si>
  <si>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</si>
  <si>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</si>
  <si>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</si>
  <si>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</si>
  <si>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</si>
  <si>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</si>
  <si>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</si>
  <si>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</si>
  <si>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</si>
  <si>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</si>
  <si>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</si>
  <si>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</si>
  <si>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</si>
  <si>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</si>
  <si>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</si>
  <si>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</si>
  <si>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</si>
  <si>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</si>
  <si>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</si>
  <si>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</si>
  <si>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</si>
  <si>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</si>
  <si>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</si>
  <si>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</si>
  <si>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</si>
  <si>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</si>
  <si>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</si>
  <si>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</si>
  <si>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</si>
  <si>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</si>
  <si>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</si>
  <si>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</si>
  <si>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</si>
  <si>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</si>
  <si>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</si>
  <si>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</si>
  <si>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</si>
  <si>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</si>
  <si>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</si>
  <si>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</si>
  <si>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</si>
  <si>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</si>
  <si>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</si>
  <si>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</si>
  <si>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</si>
  <si>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</si>
  <si>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</si>
  <si>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</si>
  <si>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</si>
  <si>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</si>
  <si>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</si>
  <si>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</si>
  <si>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</si>
  <si>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</si>
  <si>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</si>
  <si>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</si>
  <si>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</si>
  <si>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</si>
  <si>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</si>
  <si>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</si>
  <si>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</si>
  <si>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</si>
  <si>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</si>
  <si>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</si>
  <si>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</si>
  <si>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</si>
  <si>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</si>
  <si>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</si>
  <si>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</si>
  <si>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</si>
  <si>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</si>
  <si>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</si>
  <si>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</si>
  <si>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</si>
  <si>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</si>
  <si>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</si>
  <si>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</si>
  <si>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</si>
  <si>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</si>
  <si>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</si>
  <si>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</si>
  <si>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</si>
  <si>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</si>
  <si>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</si>
  <si>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</si>
  <si>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</si>
  <si>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</si>
  <si>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</si>
  <si>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</si>
  <si>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</si>
  <si>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</si>
  <si>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</si>
  <si>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</si>
  <si>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</si>
  <si>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</si>
  <si>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</si>
  <si>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</si>
  <si>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</si>
  <si>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</si>
  <si>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</si>
  <si>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</si>
  <si>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</si>
  <si>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</si>
  <si>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</si>
  <si>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</si>
  <si>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</si>
  <si>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</si>
  <si>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</si>
  <si>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</si>
  <si>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</si>
  <si>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</si>
  <si>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</si>
  <si>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</si>
  <si>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</si>
  <si>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</si>
  <si>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</si>
  <si>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</si>
  <si>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</si>
  <si>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</si>
  <si>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</si>
  <si>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</si>
  <si>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</si>
  <si>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</si>
  <si>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</si>
  <si>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</si>
  <si>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</si>
  <si>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</si>
  <si>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</si>
  <si>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</si>
  <si>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</si>
  <si>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</si>
  <si>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</si>
  <si>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</si>
  <si>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</si>
  <si>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</si>
  <si>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</si>
  <si>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</si>
  <si>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</si>
  <si>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</si>
  <si>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</si>
  <si>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</si>
  <si>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</si>
  <si>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</si>
  <si>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</si>
  <si>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</si>
  <si>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</si>
  <si>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</si>
  <si>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</si>
  <si>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</si>
  <si>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</si>
  <si>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</si>
  <si>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</si>
  <si>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</si>
  <si>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</si>
  <si>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</si>
  <si>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</si>
  <si>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</si>
  <si>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</si>
  <si>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</si>
  <si>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</si>
  <si>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</si>
  <si>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</si>
  <si>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</si>
  <si>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</si>
  <si>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</si>
  <si>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</si>
  <si>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</si>
  <si>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</si>
  <si>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</si>
  <si>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</si>
  <si>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</si>
  <si>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</si>
  <si>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</si>
  <si>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</si>
  <si>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</si>
  <si>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</si>
  <si>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</si>
  <si>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</si>
  <si>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</si>
  <si>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</si>
  <si>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</si>
  <si>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</si>
  <si>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</si>
  <si>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</si>
  <si>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</si>
  <si>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</si>
  <si>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</si>
  <si>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</si>
  <si>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</si>
  <si>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</si>
  <si>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</si>
  <si>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</si>
  <si>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</si>
  <si>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</si>
  <si>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</si>
  <si>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</si>
  <si>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</si>
  <si>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</si>
  <si>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</si>
  <si>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</si>
  <si>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</si>
  <si>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</si>
  <si>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</si>
  <si>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</si>
  <si>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</si>
  <si>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</si>
  <si>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</si>
  <si>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</si>
  <si>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</si>
  <si>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</si>
  <si>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</si>
  <si>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</si>
  <si>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</si>
  <si>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</si>
  <si>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</si>
  <si>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</si>
  <si>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</si>
  <si>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</si>
  <si>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</si>
  <si>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</si>
  <si>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</si>
  <si>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</si>
  <si>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</si>
  <si>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</si>
  <si>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</si>
  <si>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</si>
  <si>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</si>
  <si>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</si>
  <si>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</si>
  <si>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</si>
  <si>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</si>
  <si>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</si>
  <si>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</si>
  <si>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</si>
  <si>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</si>
  <si>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</si>
  <si>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</si>
  <si>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</si>
  <si>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</si>
  <si>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</si>
  <si>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</si>
  <si>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</si>
  <si>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</si>
  <si>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</si>
  <si>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</si>
  <si>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</si>
  <si>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</si>
  <si>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</si>
  <si>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</si>
  <si>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</si>
  <si>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</si>
  <si>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</si>
  <si>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</si>
  <si>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</si>
  <si>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</si>
  <si>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</si>
  <si>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</si>
  <si>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</si>
  <si>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</si>
  <si>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</si>
  <si>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</si>
  <si>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</si>
  <si>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</si>
  <si>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</si>
  <si>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</si>
  <si>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</si>
  <si>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</si>
  <si>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</si>
  <si>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</si>
  <si>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</si>
  <si>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</si>
  <si>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</si>
  <si>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</si>
  <si>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</si>
  <si>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</si>
  <si>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</si>
  <si>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</si>
  <si>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</si>
  <si>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</si>
  <si>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</si>
  <si>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</si>
  <si>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</si>
  <si>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</si>
  <si>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</si>
  <si>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</si>
  <si>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</si>
  <si>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</si>
  <si>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</si>
  <si>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</si>
  <si>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</si>
  <si>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</si>
  <si>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</si>
  <si>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</si>
  <si>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</si>
  <si>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</si>
  <si>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</si>
  <si>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</si>
  <si>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</si>
  <si>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</si>
  <si>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</si>
  <si>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</si>
  <si>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</si>
  <si>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</si>
  <si>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</si>
  <si>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</si>
  <si>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</si>
  <si>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</si>
  <si>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</si>
  <si>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</si>
  <si>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</si>
  <si>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</si>
  <si>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</si>
  <si>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</si>
  <si>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</si>
  <si>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</si>
  <si>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</si>
  <si>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</si>
  <si>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</si>
  <si>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</si>
  <si>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</si>
  <si>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</si>
  <si>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</si>
  <si>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</si>
  <si>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</si>
  <si>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</si>
  <si>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</si>
  <si>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</si>
  <si>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</si>
  <si>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</si>
  <si>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</si>
  <si>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</si>
  <si>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</si>
  <si>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</si>
  <si>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</si>
  <si>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</si>
  <si>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</si>
  <si>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</si>
  <si>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</si>
  <si>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</si>
  <si>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</si>
  <si>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</si>
  <si>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</si>
  <si>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</si>
  <si>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</si>
  <si>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</si>
  <si>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</si>
  <si>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</si>
  <si>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</si>
  <si>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</si>
  <si>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</si>
  <si>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</si>
  <si>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</si>
  <si>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</si>
  <si>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</si>
  <si>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</si>
  <si>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</si>
  <si>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</si>
  <si>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</si>
  <si>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</si>
  <si>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</si>
  <si>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</si>
  <si>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</si>
  <si>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</si>
  <si>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</si>
  <si>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</si>
  <si>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</si>
  <si>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</si>
  <si>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</si>
  <si>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</si>
  <si>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</si>
  <si>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</si>
  <si>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</si>
  <si>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</si>
  <si>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</si>
  <si>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</si>
  <si>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</si>
  <si>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</si>
  <si>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</si>
  <si>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</si>
  <si>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</si>
  <si>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</si>
  <si>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</si>
  <si>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</si>
  <si>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</si>
  <si>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</si>
  <si>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</si>
  <si>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</si>
  <si>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</si>
  <si>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</si>
  <si>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</si>
  <si>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</si>
  <si>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</si>
  <si>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</si>
  <si>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</si>
  <si>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</si>
  <si>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</si>
  <si>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</si>
  <si>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</si>
  <si>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</si>
  <si>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</si>
  <si>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</si>
  <si>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</si>
  <si>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</si>
  <si>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</si>
  <si>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</si>
  <si>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</si>
  <si>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</si>
  <si>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</si>
  <si>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</si>
  <si>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</si>
  <si>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</si>
  <si>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</si>
  <si>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</si>
  <si>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</si>
  <si>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</si>
  <si>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</si>
  <si>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</si>
  <si>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</si>
  <si>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</si>
  <si>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</si>
  <si>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</si>
  <si>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</si>
  <si>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</si>
  <si>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</si>
  <si>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</si>
  <si>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</si>
  <si>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</si>
  <si>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</si>
  <si>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</si>
  <si>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</si>
  <si>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</si>
  <si>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</si>
  <si>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</si>
  <si>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</si>
  <si>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</si>
  <si>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</si>
  <si>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</si>
  <si>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</si>
  <si>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</si>
  <si>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</si>
  <si>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</si>
  <si>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</si>
  <si>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</si>
  <si>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</si>
  <si>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</si>
  <si>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</si>
  <si>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</si>
  <si>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</si>
  <si>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</si>
  <si>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</si>
  <si>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</si>
  <si>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</si>
  <si>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</si>
  <si>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</si>
  <si>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</si>
  <si>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</si>
  <si>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</si>
  <si>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</si>
  <si>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</si>
  <si>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</si>
  <si>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</si>
  <si>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</si>
  <si>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</si>
  <si>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</si>
  <si>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</si>
  <si>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</si>
  <si>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</si>
  <si>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</si>
  <si>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</si>
  <si>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</si>
  <si>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</si>
  <si>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</si>
  <si>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</si>
  <si>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</si>
  <si>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</si>
  <si>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</si>
  <si>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</si>
  <si>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</si>
  <si>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</si>
  <si>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</si>
  <si>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</si>
  <si>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</si>
  <si>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</si>
  <si>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</si>
  <si>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</si>
  <si>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</si>
  <si>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</si>
  <si>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</si>
  <si>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</si>
  <si>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</si>
  <si>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</si>
  <si>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</si>
  <si>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</si>
  <si>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</si>
  <si>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</si>
  <si>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</si>
  <si>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</si>
  <si>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</si>
  <si>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</si>
  <si>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</si>
  <si>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</si>
  <si>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</si>
  <si>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</si>
  <si>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</si>
  <si>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</si>
  <si>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</si>
  <si>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</si>
  <si>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</si>
  <si>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</si>
  <si>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</si>
  <si>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</si>
  <si>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</si>
  <si>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</si>
  <si>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</si>
  <si>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</si>
  <si>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</si>
  <si>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</si>
  <si>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</si>
  <si>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</si>
  <si>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</si>
  <si>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</si>
  <si>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</si>
  <si>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</si>
  <si>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</si>
  <si>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</si>
  <si>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</si>
  <si>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</si>
  <si>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</si>
  <si>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</si>
  <si>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</si>
  <si>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</si>
  <si>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</si>
  <si>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</si>
  <si>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</si>
  <si>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</si>
  <si>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</si>
  <si>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</si>
  <si>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</si>
  <si>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</si>
  <si>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</si>
  <si>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</si>
  <si>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</si>
  <si>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</si>
  <si>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</si>
  <si>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</si>
  <si>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</si>
  <si>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</si>
  <si>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</si>
  <si>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</si>
  <si>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</si>
  <si>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</si>
  <si>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</si>
  <si>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</si>
  <si>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</si>
  <si>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</si>
  <si>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</si>
  <si>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</si>
  <si>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</si>
  <si>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</si>
  <si>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</si>
  <si>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</si>
  <si>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</si>
  <si>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</si>
  <si>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</si>
  <si>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</si>
  <si>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</si>
  <si>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</si>
  <si>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</si>
  <si>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</si>
  <si>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</si>
  <si>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</si>
  <si>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</si>
  <si>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</si>
  <si>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</si>
  <si>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</si>
  <si>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</si>
  <si>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</si>
  <si>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</si>
  <si>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</si>
  <si>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</si>
  <si>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</si>
  <si>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</si>
  <si>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</si>
  <si>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</si>
  <si>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</si>
  <si>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</si>
  <si>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</si>
  <si>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</si>
  <si>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</si>
  <si>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</si>
  <si>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</si>
  <si>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</si>
  <si>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</si>
  <si>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</si>
  <si>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</si>
  <si>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</si>
  <si>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</si>
  <si>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</si>
  <si>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</si>
  <si>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</si>
  <si>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</si>
  <si>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</si>
  <si>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</si>
  <si>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</si>
  <si>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</si>
  <si>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</si>
  <si>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</si>
  <si>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</si>
  <si>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</si>
  <si>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</si>
  <si>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</si>
  <si>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</si>
  <si>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</si>
  <si>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</si>
  <si>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</si>
  <si>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</si>
  <si>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</si>
  <si>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</si>
  <si>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</si>
  <si>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</si>
  <si>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</si>
  <si>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</si>
  <si>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</si>
  <si>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</si>
  <si>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</si>
  <si>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</si>
  <si>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</si>
  <si>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</si>
  <si>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</si>
  <si>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</si>
  <si>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</si>
  <si>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</si>
  <si>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</si>
  <si>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</si>
  <si>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</si>
  <si>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</si>
  <si>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</si>
  <si>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</si>
  <si>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</si>
  <si>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</si>
  <si>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</si>
  <si>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</si>
  <si>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</si>
  <si>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</si>
  <si>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</si>
  <si>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</si>
  <si>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</si>
  <si>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</si>
  <si>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</si>
  <si>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</si>
  <si>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</si>
  <si>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</si>
  <si>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</si>
  <si>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</si>
  <si>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</si>
  <si>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</si>
  <si>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</si>
  <si>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</si>
  <si>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</si>
  <si>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</si>
  <si>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</si>
  <si>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</si>
  <si>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</si>
  <si>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</si>
  <si>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</si>
  <si>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</si>
  <si>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</si>
  <si>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</si>
  <si>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</si>
  <si>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</si>
  <si>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</si>
  <si>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</si>
  <si>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</si>
  <si>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</si>
  <si>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</si>
  <si>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</si>
  <si>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</si>
  <si>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</si>
  <si>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</si>
  <si>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</si>
  <si>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</si>
  <si>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</si>
  <si>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</si>
  <si>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</si>
  <si>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</si>
  <si>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</si>
  <si>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</si>
  <si>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</si>
  <si>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</si>
  <si>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</si>
  <si>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</si>
  <si>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</si>
  <si>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</si>
  <si>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</si>
  <si>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</si>
  <si>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</si>
  <si>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</si>
  <si>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</si>
  <si>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</si>
  <si>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</si>
  <si>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</si>
  <si>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</si>
  <si>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</si>
  <si>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</si>
  <si>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</si>
  <si>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</si>
  <si>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</si>
  <si>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</si>
  <si>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</si>
  <si>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</si>
  <si>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</si>
  <si>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</si>
  <si>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</si>
  <si>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</si>
  <si>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</si>
  <si>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</si>
  <si>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</si>
  <si>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</si>
  <si>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</si>
  <si>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</si>
  <si>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</si>
  <si>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</si>
  <si>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</si>
  <si>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</si>
  <si>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</si>
  <si>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</si>
  <si>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</si>
  <si>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</si>
  <si>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</si>
  <si>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</si>
  <si>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</si>
  <si>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</si>
  <si>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</si>
  <si>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</si>
  <si>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</si>
  <si>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</si>
  <si>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</si>
  <si>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</si>
  <si>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</si>
  <si>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</si>
  <si>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</si>
  <si>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</si>
  <si>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</si>
  <si>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</si>
  <si>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</si>
  <si>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</si>
  <si>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</si>
  <si>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</si>
  <si>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</si>
  <si>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</si>
  <si>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</si>
  <si>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</si>
  <si>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</si>
  <si>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</si>
  <si>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</si>
  <si>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</si>
  <si>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</si>
  <si>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</si>
  <si>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</si>
  <si>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</si>
  <si>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</si>
  <si>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</si>
  <si>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</si>
  <si>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</si>
  <si>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</si>
  <si>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</si>
  <si>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</si>
  <si>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</si>
  <si>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</si>
  <si>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</si>
  <si>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</si>
  <si>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</si>
  <si>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</si>
  <si>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</si>
  <si>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</si>
  <si>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</si>
  <si>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</si>
  <si>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</si>
  <si>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</si>
  <si>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</si>
  <si>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</si>
  <si>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</si>
  <si>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</si>
  <si>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</si>
  <si>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</si>
  <si>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</si>
  <si>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</si>
  <si>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</si>
  <si>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</si>
  <si>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</si>
  <si>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</si>
  <si>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</si>
  <si>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</si>
  <si>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</si>
  <si>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</si>
  <si>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</si>
  <si>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</si>
  <si>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</si>
  <si>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</si>
  <si>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</si>
  <si>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</si>
  <si>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</si>
  <si>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</si>
  <si>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</si>
  <si>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</si>
  <si>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</si>
  <si>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</si>
  <si>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</si>
  <si>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</si>
  <si>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</si>
  <si>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</si>
  <si>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</si>
  <si>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</si>
  <si>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</si>
  <si>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</si>
  <si>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</si>
  <si>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</si>
  <si>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</si>
  <si>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</si>
  <si>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</si>
  <si>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</si>
  <si>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</si>
  <si>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</si>
  <si>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</si>
  <si>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</si>
  <si>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</si>
  <si>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</si>
  <si>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</si>
  <si>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</si>
  <si>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</si>
  <si>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</si>
  <si>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</si>
  <si>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</si>
  <si>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</si>
  <si>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</si>
  <si>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</si>
  <si>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</si>
  <si>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</si>
  <si>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</si>
  <si>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</si>
  <si>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</si>
  <si>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</si>
  <si>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</si>
  <si>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</si>
  <si>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</si>
  <si>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</si>
  <si>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</si>
  <si>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</si>
  <si>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</si>
  <si>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</si>
  <si>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</si>
  <si>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</si>
  <si>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</si>
  <si>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</si>
  <si>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</si>
  <si>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</si>
  <si>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</si>
  <si>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</si>
  <si>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</si>
  <si>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</si>
  <si>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</si>
  <si>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</si>
  <si>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</si>
  <si>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</si>
  <si>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</si>
  <si>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</si>
  <si>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</si>
  <si>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</si>
  <si>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</si>
  <si>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</si>
  <si>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</si>
  <si>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</si>
  <si>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</si>
  <si>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</si>
  <si>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</si>
  <si>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</si>
  <si>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</si>
  <si>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</si>
  <si>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</si>
  <si>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</si>
  <si>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</si>
  <si>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</si>
  <si>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</si>
  <si>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</si>
  <si>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</si>
  <si>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</si>
  <si>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</si>
  <si>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</si>
  <si>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</si>
  <si>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</si>
  <si>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</si>
  <si>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</si>
  <si>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</si>
  <si>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</si>
  <si>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</si>
  <si>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</si>
  <si>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</si>
  <si>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</si>
  <si>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</si>
  <si>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</si>
  <si>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</si>
  <si>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</si>
  <si>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</si>
  <si>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</si>
  <si>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</si>
  <si>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</si>
  <si>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</si>
  <si>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</si>
  <si>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</si>
  <si>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</si>
  <si>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</si>
  <si>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</si>
  <si>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</si>
  <si>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</si>
  <si>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</si>
  <si>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</si>
  <si>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</si>
  <si>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</si>
  <si>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</si>
  <si>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</si>
  <si>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</si>
  <si>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</si>
  <si>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</si>
  <si>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</si>
  <si>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</si>
  <si>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</si>
  <si>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</si>
  <si>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</si>
  <si>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</si>
  <si>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</si>
  <si>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</si>
  <si>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</si>
  <si>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</si>
  <si>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</si>
  <si>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</si>
  <si>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</si>
  <si>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</si>
  <si>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</si>
  <si>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</si>
  <si>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</si>
  <si>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</si>
  <si>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</si>
  <si>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</si>
  <si>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</si>
  <si>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</si>
  <si>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</si>
  <si>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</si>
  <si>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</si>
  <si>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</si>
  <si>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</si>
  <si>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</si>
  <si>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</si>
  <si>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</si>
  <si>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</si>
  <si>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</si>
  <si>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</si>
  <si>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</si>
  <si>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</si>
  <si>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</si>
  <si>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</si>
  <si>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</si>
  <si>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</si>
  <si>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</si>
  <si>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</si>
  <si>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</si>
  <si>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</si>
  <si>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</si>
  <si>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</si>
  <si>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</si>
  <si>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</si>
  <si>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</si>
  <si>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</si>
  <si>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</si>
  <si>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</si>
  <si>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</si>
  <si>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</si>
  <si>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</si>
  <si>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</si>
  <si>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</si>
  <si>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</si>
  <si>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</si>
  <si>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</si>
  <si>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</si>
  <si>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</si>
  <si>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</si>
  <si>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</si>
  <si>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</si>
  <si>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</si>
  <si>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</si>
  <si>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</si>
  <si>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</si>
  <si>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</si>
  <si>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</si>
  <si>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</si>
  <si>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</si>
  <si>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</si>
  <si>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</si>
  <si>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</si>
  <si>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</si>
  <si>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</si>
  <si>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</si>
  <si>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</si>
  <si>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</si>
  <si>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</si>
  <si>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</si>
  <si>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</si>
  <si>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</si>
  <si>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</si>
  <si>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</si>
  <si>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</si>
  <si>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</si>
  <si>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</si>
  <si>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</si>
  <si>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</si>
  <si>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</si>
  <si>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</si>
  <si>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</si>
  <si>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</si>
  <si>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</si>
  <si>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</si>
  <si>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</si>
  <si>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</si>
  <si>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</si>
  <si>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</si>
  <si>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</si>
  <si>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</si>
  <si>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</si>
  <si>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</si>
  <si>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</si>
  <si>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</si>
  <si>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</si>
  <si>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</si>
  <si>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</si>
  <si>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</si>
  <si>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</si>
  <si>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</si>
  <si>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</si>
  <si>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</si>
  <si>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</si>
  <si>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</si>
  <si>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</si>
  <si>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</si>
  <si>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</si>
  <si>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</si>
  <si>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</si>
  <si>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</si>
  <si>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</si>
  <si>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</si>
  <si>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</si>
  <si>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</si>
  <si>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</si>
  <si>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</si>
  <si>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</si>
  <si>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</si>
  <si>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</si>
  <si>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</si>
  <si>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</si>
  <si>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</si>
  <si>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</si>
  <si>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</si>
  <si>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</si>
  <si>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</si>
  <si>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</si>
  <si>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</si>
  <si>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</si>
  <si>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</si>
  <si>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</si>
  <si>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</si>
  <si>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</si>
  <si>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</si>
  <si>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</si>
  <si>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</si>
  <si>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</si>
  <si>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</si>
  <si>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</si>
  <si>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</si>
  <si>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</si>
  <si>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</si>
  <si>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</si>
  <si>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</si>
  <si>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</si>
  <si>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</si>
  <si>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</si>
  <si>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</si>
  <si>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</si>
  <si>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</si>
  <si>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</si>
  <si>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</si>
  <si>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</si>
  <si>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</si>
  <si>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</si>
  <si>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</si>
  <si>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</si>
  <si>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</si>
  <si>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</si>
  <si>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</si>
  <si>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</si>
  <si>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</si>
  <si>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</si>
  <si>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</si>
  <si>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</si>
  <si>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</si>
  <si>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</si>
  <si>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</si>
  <si>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</si>
  <si>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</si>
  <si>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</si>
  <si>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</si>
  <si>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</si>
  <si>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</si>
  <si>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</si>
  <si>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</si>
  <si>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</si>
  <si>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</si>
  <si>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</si>
  <si>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</si>
  <si>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</si>
  <si>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</si>
  <si>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</si>
  <si>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</si>
  <si>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</si>
  <si>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</si>
  <si>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</si>
  <si>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</si>
  <si>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</si>
  <si>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</si>
  <si>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</si>
  <si>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</si>
  <si>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</si>
  <si>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</si>
  <si>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</si>
  <si>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</si>
  <si>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</si>
  <si>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</si>
  <si>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</si>
  <si>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</si>
  <si>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</si>
  <si>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</si>
  <si>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</si>
  <si>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</si>
  <si>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</si>
  <si>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</si>
  <si>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</si>
  <si>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</si>
  <si>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</si>
  <si>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</si>
  <si>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</si>
  <si>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</si>
  <si>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</si>
  <si>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</si>
  <si>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</si>
  <si>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</si>
  <si>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</si>
  <si>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</si>
  <si>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</si>
  <si>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</si>
  <si>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</si>
  <si>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</si>
  <si>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</si>
  <si>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</si>
  <si>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</si>
  <si>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</si>
  <si>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</si>
  <si>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</si>
  <si>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</si>
  <si>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</si>
  <si>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</si>
  <si>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</si>
  <si>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</si>
  <si>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</si>
  <si>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</si>
  <si>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</si>
  <si>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</si>
  <si>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</si>
  <si>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</si>
  <si>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</si>
  <si>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</si>
  <si>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</si>
  <si>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</si>
  <si>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</si>
  <si>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</si>
  <si>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</si>
  <si>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</si>
  <si>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</si>
  <si>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</si>
  <si>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</si>
  <si>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</si>
  <si>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</si>
  <si>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</si>
  <si>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</si>
  <si>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</si>
  <si>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</si>
  <si>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</si>
  <si>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</si>
  <si>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</si>
  <si>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</si>
  <si>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</si>
  <si>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</si>
  <si>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</si>
  <si>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</si>
  <si>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</si>
  <si>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</si>
  <si>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</si>
  <si>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</si>
  <si>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</si>
  <si>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</si>
  <si>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</si>
  <si>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</si>
  <si>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</si>
  <si>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</si>
  <si>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</si>
  <si>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</si>
  <si>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</si>
  <si>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</si>
  <si>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</si>
  <si>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</si>
  <si>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</si>
  <si>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</si>
  <si>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</si>
  <si>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</si>
  <si>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</si>
  <si>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</si>
  <si>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</si>
  <si>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</si>
  <si>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</si>
  <si>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</si>
  <si>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</si>
  <si>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</si>
  <si>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</si>
  <si>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</si>
  <si>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</si>
  <si>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</si>
  <si>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</si>
  <si>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</si>
  <si>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</si>
  <si>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</si>
  <si>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</si>
  <si>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</si>
  <si>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</si>
  <si>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</si>
  <si>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</si>
  <si>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</si>
  <si>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</si>
  <si>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</si>
  <si>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</si>
  <si>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</si>
  <si>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</si>
  <si>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</si>
  <si>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</si>
  <si>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</si>
  <si>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</si>
  <si>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</si>
  <si>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</si>
  <si>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</si>
  <si>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</si>
  <si>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</si>
  <si>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</si>
  <si>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</si>
  <si>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</si>
  <si>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</si>
  <si>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</si>
  <si>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</si>
  <si>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</si>
  <si>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</si>
  <si>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</si>
  <si>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</si>
  <si>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</si>
  <si>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</si>
  <si>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</si>
  <si>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</si>
  <si>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</si>
  <si>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</si>
  <si>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</si>
  <si>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</si>
  <si>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</si>
  <si>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</si>
  <si>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</si>
  <si>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</si>
  <si>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</si>
  <si>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</si>
  <si>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</si>
  <si>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</si>
  <si>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</si>
  <si>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</si>
  <si>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</si>
  <si>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</si>
  <si>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</si>
  <si>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</si>
  <si>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</si>
  <si>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</si>
  <si>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</si>
  <si>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</si>
  <si>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</si>
  <si>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</si>
  <si>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</si>
  <si>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</si>
  <si>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</si>
  <si>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</si>
  <si>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</si>
  <si>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</si>
  <si>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</si>
  <si>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</si>
  <si>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</si>
  <si>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</si>
  <si>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</si>
  <si>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</si>
  <si>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</si>
  <si>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</si>
  <si>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</si>
  <si>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</si>
  <si>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</si>
  <si>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</si>
  <si>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</si>
  <si>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</si>
  <si>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</si>
  <si>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</si>
  <si>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</si>
  <si>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</si>
  <si>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</si>
  <si>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</si>
  <si>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</si>
  <si>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</si>
  <si>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</si>
  <si>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</si>
  <si>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</si>
  <si>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</si>
  <si>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</si>
  <si>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</si>
  <si>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</si>
  <si>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</si>
  <si>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</si>
  <si>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</si>
  <si>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</si>
  <si>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</si>
  <si>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</si>
  <si>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</si>
  <si>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</si>
  <si>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</si>
  <si>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</si>
  <si>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</si>
  <si>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</si>
  <si>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</si>
  <si>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</si>
  <si>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</si>
  <si>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</si>
  <si>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</si>
  <si>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</si>
  <si>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</si>
  <si>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</si>
  <si>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</si>
  <si>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</si>
  <si>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</si>
  <si>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</si>
  <si>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</si>
  <si>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</si>
  <si>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</si>
  <si>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</si>
  <si>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</si>
  <si>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</si>
  <si>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</si>
  <si>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</si>
  <si>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</si>
  <si>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</si>
  <si>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</si>
  <si>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</si>
  <si>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</si>
  <si>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</si>
  <si>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</si>
  <si>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</si>
  <si>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</si>
  <si>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</si>
  <si>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</si>
  <si>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</si>
  <si>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</si>
  <si>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</si>
  <si>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</si>
  <si>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</si>
  <si>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</si>
  <si>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</si>
  <si>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</si>
  <si>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</si>
  <si>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</si>
  <si>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</si>
  <si>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</si>
  <si>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</si>
  <si>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</si>
  <si>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</si>
  <si>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</si>
  <si>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</si>
  <si>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</si>
  <si>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</si>
  <si>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</si>
  <si>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</si>
  <si>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</si>
  <si>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</si>
  <si>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</si>
  <si>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</si>
  <si>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</si>
  <si>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</si>
  <si>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</si>
  <si>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</si>
  <si>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</si>
  <si>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</si>
  <si>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</si>
  <si>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</si>
  <si>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</si>
  <si>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</si>
  <si>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</si>
  <si>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</si>
  <si>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</si>
  <si>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</si>
  <si>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</si>
  <si>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</si>
  <si>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</si>
  <si>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</si>
  <si>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</si>
  <si>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</si>
  <si>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</si>
  <si>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</si>
  <si>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</si>
  <si>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</si>
  <si>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</si>
  <si>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</si>
  <si>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</si>
  <si>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</si>
  <si>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</si>
  <si>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</si>
  <si>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</si>
  <si>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</si>
  <si>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</si>
  <si>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</si>
  <si>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</si>
  <si>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</si>
  <si>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</si>
  <si>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</si>
  <si>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</si>
  <si>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</si>
  <si>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</si>
  <si>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</si>
  <si>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</si>
  <si>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</si>
  <si>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</si>
  <si>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</si>
  <si>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</si>
  <si>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</si>
  <si>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</si>
  <si>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</si>
  <si>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</si>
  <si>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</si>
  <si>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</si>
  <si>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</si>
  <si>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</si>
  <si>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</si>
  <si>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</si>
  <si>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</si>
  <si>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</si>
  <si>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</si>
  <si>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</si>
  <si>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</si>
  <si>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</si>
  <si>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</si>
  <si>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</si>
  <si>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</si>
  <si>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</si>
  <si>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</si>
  <si>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</si>
  <si>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</si>
  <si>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</si>
  <si>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</si>
  <si>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</si>
  <si>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</si>
  <si>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</si>
  <si>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</si>
  <si>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</si>
  <si>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</si>
  <si>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</si>
  <si>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</si>
  <si>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</si>
  <si>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</si>
  <si>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</si>
  <si>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</si>
  <si>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</si>
  <si>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</si>
  <si>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</si>
  <si>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</si>
  <si>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</si>
  <si>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</si>
  <si>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</si>
  <si>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</si>
  <si>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</si>
  <si>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</si>
  <si>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</si>
  <si>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</si>
  <si>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</si>
  <si>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</si>
  <si>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</si>
  <si>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</si>
  <si>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</si>
  <si>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</si>
  <si>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</si>
  <si>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</si>
  <si>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</si>
  <si>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</si>
  <si>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</si>
  <si>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</si>
  <si>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</si>
  <si>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</si>
  <si>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</si>
  <si>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</si>
  <si>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</si>
  <si>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</si>
  <si>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</si>
  <si>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</si>
  <si>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</si>
  <si>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</si>
  <si>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</si>
  <si>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</si>
  <si>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</si>
  <si>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</si>
  <si>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</si>
  <si>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</si>
  <si>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</si>
  <si>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</si>
  <si>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</si>
  <si>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</si>
  <si>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</si>
  <si>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</si>
  <si>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</si>
  <si>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</si>
  <si>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</si>
  <si>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</si>
  <si>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</si>
  <si>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</si>
  <si>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</si>
  <si>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</si>
  <si>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</si>
  <si>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</si>
  <si>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</si>
  <si>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</si>
  <si>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</si>
  <si>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</si>
  <si>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</si>
  <si>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</si>
  <si>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</si>
  <si>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</si>
  <si>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</si>
  <si>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</si>
  <si>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</si>
  <si>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</si>
  <si>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</si>
  <si>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</si>
  <si>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</si>
  <si>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</si>
  <si>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</si>
  <si>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</si>
  <si>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</si>
  <si>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</si>
  <si>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</si>
  <si>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</si>
  <si>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</si>
  <si>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</si>
  <si>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</si>
  <si>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</si>
  <si>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</si>
  <si>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</si>
  <si>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</si>
  <si>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</si>
  <si>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</si>
  <si>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</si>
  <si>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</si>
  <si>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</si>
  <si>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</si>
  <si>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</si>
  <si>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</si>
  <si>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</si>
  <si>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</si>
  <si>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</si>
  <si>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</si>
  <si>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</si>
  <si>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</si>
  <si>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</si>
  <si>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</si>
  <si>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</si>
  <si>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</si>
  <si>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</si>
  <si>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</si>
  <si>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</si>
  <si>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</si>
  <si>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</si>
  <si>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</si>
  <si>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</si>
  <si>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</si>
  <si>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</si>
  <si>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</si>
  <si>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</si>
  <si>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</si>
  <si>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</si>
  <si>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</si>
  <si>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</si>
  <si>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</si>
  <si>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</si>
  <si>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</si>
  <si>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</si>
  <si>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</si>
  <si>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</si>
  <si>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</si>
  <si>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</si>
  <si>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</si>
  <si>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</si>
  <si>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</si>
  <si>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</si>
  <si>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</si>
  <si>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</si>
  <si>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</si>
  <si>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</si>
  <si>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</si>
  <si>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</si>
  <si>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</si>
  <si>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</si>
  <si>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</si>
  <si>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</si>
  <si>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</si>
  <si>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</si>
  <si>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</si>
  <si>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</si>
  <si>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</si>
  <si>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</si>
  <si>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</si>
  <si>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</si>
  <si>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</si>
  <si>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</si>
  <si>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</si>
  <si>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</si>
  <si>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</si>
  <si>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</si>
  <si>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</si>
  <si>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</si>
  <si>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</si>
  <si>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</si>
  <si>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</si>
  <si>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</si>
  <si>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</si>
  <si>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</si>
  <si>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</si>
  <si>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</si>
  <si>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</si>
  <si>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</si>
  <si>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</si>
  <si>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</si>
  <si>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</si>
  <si>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</si>
  <si>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</si>
  <si>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</si>
  <si>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</si>
  <si>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</si>
  <si>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</si>
  <si>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</si>
  <si>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</si>
  <si>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</si>
  <si>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</si>
  <si>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</si>
  <si>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</si>
  <si>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</si>
  <si>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</si>
  <si>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</si>
  <si>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</si>
  <si>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</si>
  <si>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</si>
  <si>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</si>
  <si>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</si>
  <si>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</si>
  <si>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</si>
  <si>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</si>
  <si>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</si>
  <si>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</si>
  <si>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</si>
  <si>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</si>
  <si>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</si>
  <si>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</si>
  <si>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</si>
  <si>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</si>
  <si>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</si>
  <si>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</si>
  <si>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</si>
  <si>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</si>
  <si>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</si>
  <si>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</si>
  <si>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</si>
  <si>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</si>
  <si>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</si>
  <si>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</si>
  <si>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</si>
  <si>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</si>
  <si>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</si>
  <si>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</si>
  <si>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</si>
  <si>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</si>
  <si>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</si>
  <si>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</si>
  <si>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</si>
  <si>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</si>
  <si>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</si>
  <si>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</si>
  <si>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</si>
  <si>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</si>
  <si>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</si>
  <si>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</si>
  <si>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</si>
  <si>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</si>
  <si>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</si>
  <si>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</si>
  <si>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</si>
  <si>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</si>
  <si>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</si>
  <si>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</si>
  <si>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</si>
  <si>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</si>
  <si>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</si>
  <si>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</si>
  <si>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</si>
  <si>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</si>
  <si>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</si>
  <si>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</si>
  <si>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</si>
  <si>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</si>
  <si>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</si>
  <si>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</si>
  <si>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</si>
  <si>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</si>
  <si>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</si>
  <si>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</si>
  <si>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</si>
  <si>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</si>
  <si>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</si>
  <si>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</si>
  <si>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</si>
  <si>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</si>
  <si>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</si>
  <si>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</si>
  <si>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</si>
  <si>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</si>
  <si>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</si>
  <si>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</si>
  <si>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</si>
  <si>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</si>
  <si>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</si>
  <si>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</si>
  <si>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</si>
  <si>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</si>
  <si>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</si>
  <si>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</si>
  <si>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</si>
  <si>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</si>
  <si>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</si>
  <si>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</si>
  <si>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</si>
  <si>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</si>
  <si>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</si>
  <si>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</si>
  <si>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</si>
  <si>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</si>
  <si>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</si>
  <si>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</si>
  <si>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</si>
  <si>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</si>
  <si>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</si>
  <si>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</si>
  <si>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</si>
  <si>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</si>
  <si>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</si>
  <si>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</si>
  <si>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</si>
  <si>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</si>
  <si>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</si>
  <si>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</si>
  <si>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</si>
  <si>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</si>
  <si>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</si>
  <si>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</si>
  <si>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</si>
  <si>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</si>
  <si>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</si>
  <si>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</si>
  <si>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</si>
  <si>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</si>
  <si>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</si>
  <si>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</si>
  <si>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</si>
  <si>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</si>
  <si>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</si>
  <si>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</si>
  <si>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</si>
  <si>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</si>
  <si>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</si>
  <si>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</si>
  <si>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</si>
  <si>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</si>
  <si>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</si>
  <si>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</si>
  <si>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</si>
  <si>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</si>
  <si>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</si>
  <si>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</si>
  <si>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</si>
  <si>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</si>
  <si>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</si>
  <si>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</si>
  <si>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</si>
  <si>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</si>
  <si>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</si>
  <si>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</si>
  <si>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</si>
  <si>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</si>
  <si>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</si>
  <si>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</si>
  <si>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</si>
  <si>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</si>
  <si>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</si>
  <si>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</si>
  <si>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</si>
  <si>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</si>
  <si>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</si>
  <si>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</si>
  <si>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</si>
  <si>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</si>
  <si>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</si>
  <si>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</si>
  <si>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</si>
  <si>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</si>
  <si>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</si>
  <si>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</si>
  <si>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</si>
  <si>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</si>
  <si>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</si>
  <si>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</si>
  <si>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</si>
  <si>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</si>
  <si>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</si>
  <si>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</si>
  <si>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</si>
  <si>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</si>
  <si>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</si>
  <si>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</si>
  <si>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</si>
  <si>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</si>
  <si>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</si>
  <si>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</si>
  <si>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</si>
  <si>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</si>
  <si>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</si>
  <si>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</si>
  <si>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</si>
  <si>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</si>
  <si>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</si>
  <si>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</si>
  <si>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</si>
  <si>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</si>
  <si>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</si>
  <si>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</si>
  <si>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</si>
  <si>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</si>
  <si>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</si>
  <si>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</si>
  <si>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</si>
  <si>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</si>
  <si>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</si>
  <si>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</si>
  <si>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</si>
  <si>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</si>
  <si>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</si>
  <si>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</si>
  <si>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</si>
  <si>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</si>
  <si>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</si>
  <si>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</si>
  <si>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</si>
  <si>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</si>
  <si>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</si>
  <si>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</si>
  <si>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</si>
  <si>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</si>
  <si>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</si>
  <si>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</si>
  <si>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</si>
  <si>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</si>
  <si>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</si>
  <si>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</si>
  <si>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</si>
  <si>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</si>
  <si>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</si>
  <si>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</si>
  <si>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</si>
  <si>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</si>
  <si>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</si>
  <si>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</si>
  <si>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</si>
  <si>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</si>
  <si>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</si>
  <si>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</si>
  <si>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</si>
  <si>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</si>
  <si>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</si>
  <si>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</si>
  <si>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</si>
  <si>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</si>
  <si>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</si>
  <si>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</si>
  <si>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</si>
  <si>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</si>
  <si>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</si>
  <si>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</si>
  <si>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</si>
  <si>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</si>
  <si>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</si>
  <si>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</si>
  <si>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</si>
  <si>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</si>
  <si>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</si>
  <si>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</si>
  <si>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</si>
  <si>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</si>
  <si>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</si>
  <si>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</si>
  <si>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</si>
  <si>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</si>
  <si>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</si>
  <si>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</si>
  <si>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</si>
  <si>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</si>
  <si>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</si>
  <si>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</si>
  <si>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</si>
  <si>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</si>
  <si>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</si>
  <si>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</si>
  <si>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</si>
  <si>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</si>
  <si>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</si>
  <si>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</si>
  <si>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</si>
  <si>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</si>
  <si>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</si>
  <si>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</si>
  <si>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</si>
  <si>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</si>
  <si>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</si>
  <si>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</si>
  <si>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</si>
  <si>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</si>
  <si>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</si>
  <si>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</si>
  <si>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</si>
  <si>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</si>
  <si>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</si>
  <si>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</si>
  <si>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</si>
  <si>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</si>
  <si>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</si>
  <si>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</si>
  <si>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</si>
  <si>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</si>
  <si>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</si>
  <si>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</si>
  <si>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</si>
  <si>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</si>
  <si>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</si>
  <si>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</si>
  <si>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</si>
  <si>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</si>
  <si>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</si>
  <si>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</si>
  <si>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</si>
  <si>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</si>
  <si>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</si>
  <si>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</si>
  <si>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</si>
  <si>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</si>
  <si>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</si>
  <si>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</si>
  <si>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</si>
  <si>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</si>
  <si>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</si>
  <si>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</si>
  <si>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</si>
  <si>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</si>
  <si>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</si>
  <si>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</si>
  <si>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</si>
  <si>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</si>
  <si>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</si>
  <si>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</si>
  <si>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</si>
  <si>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</si>
  <si>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</si>
  <si>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</si>
  <si>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</si>
  <si>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</si>
  <si>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</si>
  <si>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</si>
  <si>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</si>
  <si>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</si>
  <si>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</si>
  <si>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</si>
  <si>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</si>
  <si>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</si>
  <si>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</si>
  <si>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</si>
  <si>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</si>
  <si>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</si>
  <si>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</si>
  <si>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</si>
  <si>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</si>
  <si>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</si>
  <si>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</si>
  <si>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</si>
  <si>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</si>
  <si>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</si>
  <si>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</si>
  <si>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</si>
  <si>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</si>
  <si>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</si>
  <si>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</si>
  <si>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</si>
  <si>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</si>
  <si>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</si>
  <si>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</si>
  <si>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</si>
  <si>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</si>
  <si>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</si>
  <si>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</si>
  <si>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</si>
  <si>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</si>
  <si>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</si>
  <si>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</si>
  <si>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</si>
  <si>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</si>
  <si>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</si>
  <si>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</si>
  <si>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</si>
  <si>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</si>
  <si>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</si>
  <si>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</si>
  <si>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</si>
  <si>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</si>
  <si>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</si>
  <si>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</si>
  <si>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</si>
  <si>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</si>
  <si>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</si>
  <si>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</si>
  <si>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</si>
  <si>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</si>
  <si>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</si>
  <si>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</si>
  <si>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</si>
  <si>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</si>
  <si>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</si>
  <si>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</si>
  <si>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</si>
  <si>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</si>
  <si>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</si>
  <si>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</si>
  <si>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</si>
  <si>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</si>
  <si>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</si>
  <si>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</si>
  <si>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</si>
  <si>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</si>
  <si>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</si>
  <si>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</si>
  <si>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</si>
  <si>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</si>
  <si>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</si>
  <si>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</si>
  <si>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</si>
  <si>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</si>
  <si>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</si>
  <si>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</si>
  <si>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</si>
  <si>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</si>
  <si>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</si>
  <si>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</si>
  <si>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</si>
  <si>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</si>
  <si>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</si>
  <si>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</si>
  <si>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</si>
  <si>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</si>
  <si>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</si>
  <si>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</si>
  <si>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</si>
  <si>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</si>
  <si>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</si>
  <si>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</si>
  <si>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</si>
  <si>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</si>
  <si>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</si>
  <si>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</si>
  <si>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</si>
  <si>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</si>
  <si>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</si>
  <si>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</si>
  <si>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</si>
  <si>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</si>
  <si>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</si>
  <si>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</si>
  <si>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</si>
  <si>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</si>
  <si>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</si>
  <si>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</si>
  <si>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</si>
  <si>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</si>
  <si>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</si>
  <si>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</si>
  <si>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</si>
  <si>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</si>
  <si>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</si>
  <si>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</si>
  <si>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</si>
  <si>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</si>
  <si>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</si>
  <si>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</si>
  <si>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</si>
  <si>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</si>
  <si>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</si>
  <si>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</si>
  <si>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</si>
  <si>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</si>
  <si>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</si>
  <si>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</si>
  <si>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</si>
  <si>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</si>
  <si>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</si>
  <si>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</si>
  <si>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</si>
  <si>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</si>
  <si>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</si>
  <si>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</si>
  <si>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</si>
  <si>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</si>
  <si>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</si>
  <si>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</si>
  <si>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</si>
  <si>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</si>
  <si>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</si>
  <si>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</si>
  <si>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</si>
  <si>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</si>
  <si>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</si>
  <si>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</si>
  <si>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</si>
  <si>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</si>
  <si>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</si>
  <si>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</si>
  <si>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</si>
  <si>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</si>
  <si>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</si>
  <si>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</si>
  <si>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</si>
  <si>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</si>
  <si>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</si>
  <si>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</si>
  <si>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</si>
  <si>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</si>
  <si>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</si>
  <si>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</si>
  <si>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</si>
  <si>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</si>
  <si>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</si>
  <si>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</si>
  <si>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</si>
  <si>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</si>
  <si>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</si>
  <si>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</si>
  <si>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</si>
  <si>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</si>
  <si>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</si>
  <si>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</si>
  <si>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</si>
  <si>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</si>
  <si>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</si>
  <si>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</si>
  <si>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</si>
  <si>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</si>
  <si>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</si>
  <si>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</si>
  <si>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</si>
  <si>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</si>
  <si>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</si>
  <si>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</si>
  <si>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</si>
  <si>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</si>
  <si>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</si>
  <si>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</si>
  <si>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</si>
  <si>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</si>
  <si>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</si>
  <si>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</si>
  <si>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</si>
  <si>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</si>
  <si>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</si>
  <si>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</si>
  <si>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</si>
  <si>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</si>
  <si>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</si>
  <si>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</si>
  <si>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</si>
  <si>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</si>
  <si>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</si>
  <si>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</si>
  <si>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</si>
  <si>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</si>
  <si>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</si>
  <si>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</si>
  <si>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</si>
  <si>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</si>
  <si>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</si>
  <si>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</si>
  <si>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</si>
  <si>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</si>
  <si>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</si>
  <si>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</si>
  <si>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</si>
  <si>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</si>
  <si>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</si>
  <si>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</si>
  <si>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</si>
  <si>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</si>
  <si>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</si>
  <si>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</si>
  <si>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</si>
  <si>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</si>
  <si>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</si>
  <si>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</si>
  <si>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</si>
  <si>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</si>
  <si>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</si>
  <si>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</si>
  <si>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</si>
  <si>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</si>
  <si>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</si>
  <si>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</si>
  <si>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</si>
  <si>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</si>
  <si>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</si>
  <si>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</si>
  <si>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</si>
  <si>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</si>
  <si>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</si>
  <si>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</si>
  <si>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</si>
  <si>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</si>
  <si>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</si>
  <si>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</si>
  <si>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</si>
  <si>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</si>
  <si>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</si>
  <si>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</si>
  <si>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</si>
  <si>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</si>
  <si>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</si>
  <si>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</si>
  <si>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</si>
  <si>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</si>
  <si>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</si>
  <si>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</si>
  <si>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</si>
  <si>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</si>
  <si>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</si>
  <si>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</si>
  <si>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</si>
  <si>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</si>
  <si>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</si>
  <si>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</si>
  <si>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</si>
  <si>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</si>
  <si>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</si>
  <si>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</si>
  <si>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</si>
  <si>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</si>
  <si>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</si>
  <si>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</si>
  <si>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</si>
  <si>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</si>
  <si>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</si>
  <si>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</si>
  <si>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</si>
  <si>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</si>
  <si>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</si>
  <si>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</si>
  <si>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</si>
  <si>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</si>
  <si>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</si>
  <si>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</si>
  <si>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</si>
  <si>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</si>
  <si>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</si>
  <si>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</si>
  <si>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</si>
  <si>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</si>
  <si>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</si>
  <si>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</si>
  <si>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</si>
  <si>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</si>
  <si>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</si>
  <si>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</si>
  <si>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</si>
  <si>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</si>
  <si>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</si>
  <si>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</si>
  <si>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</si>
  <si>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</si>
  <si>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</si>
  <si>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</si>
  <si>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</si>
  <si>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</si>
  <si>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</si>
  <si>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</si>
  <si>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</si>
  <si>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</si>
  <si>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</si>
  <si>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</si>
  <si>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</si>
  <si>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</si>
  <si>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</si>
  <si>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</si>
  <si>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</si>
  <si>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</si>
  <si>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</si>
  <si>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</si>
  <si>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</si>
  <si>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</si>
  <si>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</si>
  <si>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</si>
  <si>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</si>
  <si>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</si>
  <si>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</si>
  <si>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</si>
  <si>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</si>
  <si>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</si>
  <si>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</si>
  <si>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</si>
  <si>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</si>
  <si>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</si>
  <si>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</si>
  <si>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</si>
  <si>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</si>
  <si>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</si>
  <si>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</si>
  <si>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</si>
  <si>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</si>
  <si>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</si>
  <si>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</si>
  <si>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</si>
  <si>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</si>
  <si>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</si>
  <si>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</si>
  <si>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</si>
  <si>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</si>
  <si>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</si>
  <si>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</si>
  <si>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</si>
  <si>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</si>
  <si>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</si>
  <si>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</si>
  <si>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</si>
  <si>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</si>
  <si>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</si>
  <si>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</si>
  <si>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</si>
  <si>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</si>
  <si>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</si>
  <si>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</si>
  <si>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</si>
  <si>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</si>
  <si>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</si>
  <si>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</si>
  <si>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</si>
  <si>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</si>
  <si>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</si>
  <si>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</si>
  <si>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</si>
  <si>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</si>
  <si>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</si>
  <si>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</si>
  <si>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</si>
  <si>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</si>
  <si>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</si>
  <si>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</si>
  <si>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</si>
  <si>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</si>
  <si>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</si>
  <si>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</si>
  <si>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</si>
  <si>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</si>
  <si>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</si>
  <si>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</si>
  <si>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</si>
  <si>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</si>
  <si>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</si>
  <si>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</si>
  <si>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</si>
  <si>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</si>
  <si>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</si>
  <si>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</si>
  <si>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</si>
  <si>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</si>
  <si>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</si>
  <si>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</si>
  <si>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</si>
  <si>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</si>
  <si>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</si>
  <si>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</si>
  <si>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</si>
  <si>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</si>
  <si>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</si>
  <si>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</si>
  <si>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</si>
  <si>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</si>
  <si>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</si>
  <si>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</si>
  <si>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</si>
  <si>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</si>
  <si>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</si>
  <si>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</si>
  <si>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</si>
  <si>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</si>
  <si>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</si>
  <si>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</si>
  <si>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</si>
  <si>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</si>
  <si>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</si>
  <si>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</si>
  <si>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</si>
  <si>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</si>
  <si>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</si>
  <si>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</si>
  <si>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</si>
  <si>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</si>
  <si>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</si>
  <si>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</si>
  <si>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</si>
  <si>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</si>
  <si>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</si>
  <si>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</si>
  <si>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</si>
  <si>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</si>
  <si>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</si>
  <si>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</si>
  <si>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</si>
  <si>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</si>
  <si>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</si>
  <si>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</si>
  <si>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</si>
  <si>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</si>
  <si>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</si>
  <si>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</si>
  <si>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</si>
  <si>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</si>
  <si>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</si>
  <si>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</si>
  <si>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</si>
  <si>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</si>
  <si>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</si>
  <si>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</si>
  <si>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</si>
  <si>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</si>
  <si>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</si>
  <si>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</si>
  <si>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</si>
  <si>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</si>
  <si>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</si>
  <si>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</si>
  <si>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</si>
  <si>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</si>
  <si>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</si>
  <si>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</si>
  <si>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</si>
  <si>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</si>
  <si>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</si>
  <si>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</si>
  <si>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</si>
  <si>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</si>
  <si>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</si>
  <si>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</si>
  <si>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</si>
  <si>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</si>
  <si>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</si>
  <si>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</si>
  <si>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</si>
  <si>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</si>
  <si>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</si>
  <si>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</si>
  <si>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</si>
  <si>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</si>
  <si>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</si>
  <si>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</si>
  <si>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</si>
  <si>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</si>
  <si>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</si>
  <si>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</si>
  <si>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</si>
  <si>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</si>
  <si>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</si>
  <si>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</si>
  <si>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</si>
  <si>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</si>
  <si>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</si>
  <si>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</si>
  <si>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</si>
  <si>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</si>
  <si>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</si>
  <si>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</si>
  <si>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</si>
  <si>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</si>
  <si>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</si>
  <si>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</si>
  <si>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</si>
  <si>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</si>
  <si>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</si>
  <si>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</si>
  <si>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</si>
  <si>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</si>
  <si>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</si>
  <si>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</si>
  <si>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</si>
  <si>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</si>
  <si>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</si>
  <si>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</si>
  <si>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</si>
  <si>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</si>
  <si>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</si>
  <si>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</si>
  <si>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</si>
  <si>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</si>
  <si>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</si>
  <si>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</si>
  <si>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</si>
  <si>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</si>
  <si>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</si>
  <si>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</si>
  <si>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</si>
  <si>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</si>
  <si>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</si>
  <si>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</si>
  <si>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</si>
  <si>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</si>
  <si>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</si>
  <si>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</si>
  <si>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</si>
  <si>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</si>
  <si>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</si>
  <si>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</si>
  <si>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</si>
  <si>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</si>
  <si>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</si>
  <si>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</si>
  <si>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</si>
  <si>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</si>
  <si>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</si>
  <si>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</si>
  <si>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</si>
  <si>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</si>
  <si>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</si>
  <si>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</si>
  <si>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</si>
  <si>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</si>
  <si>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</si>
  <si>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</si>
  <si>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</si>
  <si>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</si>
  <si>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</si>
  <si>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</si>
  <si>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</si>
  <si>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</si>
  <si>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</si>
  <si>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</si>
  <si>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</si>
  <si>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</si>
  <si>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</si>
  <si>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</si>
  <si>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</si>
  <si>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</si>
  <si>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</si>
  <si>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</si>
  <si>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</si>
  <si>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</si>
  <si>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</si>
  <si>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</si>
  <si>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</si>
  <si>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</si>
  <si>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</si>
  <si>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</si>
  <si>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</si>
  <si>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</si>
  <si>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</si>
  <si>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</si>
  <si>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</si>
  <si>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</si>
  <si>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</si>
  <si>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</si>
  <si>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</si>
  <si>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</si>
  <si>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</si>
  <si>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</si>
  <si>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</si>
  <si>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</si>
  <si>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</si>
  <si>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</si>
  <si>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</si>
  <si>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</si>
  <si>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</si>
  <si>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</si>
  <si>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</si>
  <si>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</si>
  <si>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</si>
  <si>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</si>
  <si>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</si>
  <si>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</si>
  <si>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</si>
  <si>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</si>
  <si>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</si>
  <si>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</si>
  <si>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</si>
  <si>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</si>
  <si>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</si>
  <si>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</si>
  <si>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</si>
  <si>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</si>
  <si>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</si>
  <si>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</si>
  <si>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</si>
  <si>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</si>
  <si>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</si>
  <si>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</si>
  <si>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</si>
  <si>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</si>
  <si>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</si>
  <si>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</si>
  <si>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</si>
  <si>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</si>
  <si>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</si>
  <si>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</si>
  <si>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</si>
  <si>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</si>
  <si>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</si>
  <si>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</si>
  <si>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</si>
  <si>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</si>
  <si>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</si>
  <si>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</si>
  <si>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</si>
  <si>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</si>
  <si>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</si>
  <si>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</si>
  <si>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</si>
  <si>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</si>
  <si>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</si>
  <si>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</si>
  <si>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</si>
  <si>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</si>
  <si>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</si>
  <si>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</si>
  <si>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</si>
  <si>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</si>
  <si>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</si>
  <si>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</si>
  <si>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</si>
  <si>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</si>
  <si>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</si>
  <si>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</si>
  <si>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</si>
  <si>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</si>
  <si>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</si>
  <si>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</si>
  <si>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</si>
  <si>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</si>
  <si>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</si>
  <si>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</si>
  <si>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</si>
  <si>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</si>
  <si>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</si>
  <si>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</si>
  <si>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</si>
  <si>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</si>
  <si>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</si>
  <si>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</si>
  <si>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</si>
  <si>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</si>
  <si>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</si>
  <si>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</si>
  <si>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</si>
  <si>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</si>
  <si>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</si>
  <si>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</si>
  <si>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</si>
  <si>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</si>
  <si>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</si>
  <si>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</si>
  <si>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</si>
  <si>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</si>
  <si>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</si>
  <si>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</si>
  <si>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</si>
  <si>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</si>
  <si>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</si>
  <si>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</si>
  <si>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</si>
  <si>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</si>
  <si>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</si>
  <si>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</si>
  <si>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</si>
  <si>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</si>
  <si>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</si>
  <si>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</si>
  <si>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</si>
  <si>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</si>
  <si>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</si>
  <si>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</si>
  <si>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</si>
  <si>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</si>
  <si>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</si>
  <si>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</si>
  <si>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</si>
  <si>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</si>
  <si>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</si>
  <si>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</si>
  <si>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</si>
  <si>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</si>
  <si>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</si>
  <si>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</si>
  <si>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</si>
  <si>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</si>
  <si>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</si>
  <si>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</si>
  <si>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</si>
  <si>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</si>
  <si>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</si>
  <si>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</si>
  <si>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</si>
  <si>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</si>
  <si>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</si>
  <si>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</si>
  <si>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</si>
  <si>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</si>
  <si>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</si>
  <si>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</si>
  <si>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</si>
  <si>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</si>
  <si>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</si>
  <si>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</si>
  <si>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</si>
  <si>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</si>
  <si>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</si>
  <si>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</si>
  <si>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</si>
  <si>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</si>
  <si>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</si>
  <si>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</si>
  <si>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</si>
  <si>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</si>
  <si>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</si>
  <si>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</si>
  <si>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</si>
  <si>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</si>
  <si>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</si>
  <si>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</si>
  <si>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</si>
  <si>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</si>
  <si>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</si>
  <si>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</si>
  <si>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</si>
  <si>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</si>
  <si>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</si>
  <si>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</si>
  <si>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</si>
  <si>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</si>
  <si>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</si>
  <si>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</si>
  <si>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</si>
  <si>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</si>
  <si>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</si>
  <si>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</si>
  <si>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</si>
  <si>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</si>
  <si>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</si>
  <si>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</si>
  <si>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</si>
  <si>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</si>
  <si>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</si>
  <si>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</si>
  <si>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</si>
  <si>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</si>
  <si>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</si>
  <si>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</si>
  <si>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</si>
  <si>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</si>
  <si>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</si>
  <si>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</si>
  <si>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</si>
  <si>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</si>
  <si>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</si>
  <si>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</si>
  <si>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</si>
  <si>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</si>
  <si>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</si>
  <si>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</si>
  <si>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</si>
  <si>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</si>
  <si>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</si>
  <si>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</si>
  <si>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</si>
  <si>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</si>
  <si>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</si>
  <si>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</si>
  <si>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</si>
  <si>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</si>
  <si>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</si>
  <si>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</si>
  <si>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</si>
  <si>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</si>
  <si>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</si>
  <si>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</si>
  <si>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</si>
  <si>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</si>
  <si>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</si>
  <si>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</si>
  <si>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</si>
  <si>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</si>
  <si>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</si>
  <si>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</si>
  <si>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</si>
  <si>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</si>
  <si>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</si>
  <si>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</si>
  <si>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</si>
  <si>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</si>
  <si>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</si>
  <si>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</si>
  <si>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</si>
  <si>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</si>
  <si>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</si>
  <si>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</si>
  <si>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</si>
  <si>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</si>
  <si>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</si>
  <si>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</si>
  <si>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</si>
  <si>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</si>
  <si>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</si>
  <si>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</si>
  <si>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</si>
  <si>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</si>
  <si>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</si>
  <si>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</si>
  <si>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</si>
  <si>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</si>
  <si>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</si>
  <si>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</si>
  <si>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</si>
  <si>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</si>
  <si>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</si>
  <si>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</si>
  <si>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</si>
  <si>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</si>
  <si>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</si>
  <si>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</si>
  <si>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</si>
  <si>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</si>
  <si>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</si>
  <si>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</si>
  <si>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</si>
  <si>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</si>
  <si>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</si>
  <si>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</si>
  <si>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</si>
  <si>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</si>
  <si>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</si>
  <si>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</si>
  <si>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</si>
  <si>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</si>
  <si>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</si>
  <si>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</si>
  <si>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</si>
  <si>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</si>
  <si>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</si>
  <si>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</si>
  <si>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</si>
  <si>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</si>
  <si>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</si>
  <si>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</si>
  <si>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</si>
  <si>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</si>
  <si>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</si>
  <si>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</si>
  <si>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</si>
  <si>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</si>
  <si>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</si>
  <si>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</si>
  <si>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</si>
  <si>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</si>
  <si>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</si>
  <si>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</si>
  <si>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</si>
  <si>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</si>
  <si>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</si>
  <si>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</si>
  <si>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</si>
  <si>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</si>
  <si>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</si>
  <si>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</si>
  <si>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</si>
  <si>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</si>
  <si>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</si>
  <si>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</si>
  <si>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</si>
  <si>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</si>
  <si>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</si>
  <si>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</si>
  <si>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</si>
  <si>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</si>
  <si>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</si>
  <si>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</si>
  <si>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</si>
  <si>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</si>
  <si>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</si>
  <si>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</si>
  <si>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</si>
  <si>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</si>
  <si>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</si>
  <si>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</si>
  <si>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</si>
  <si>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</si>
  <si>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</si>
  <si>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</si>
  <si>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</si>
  <si>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</si>
  <si>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</si>
  <si>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</si>
  <si>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</si>
  <si>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</si>
  <si>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</si>
  <si>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</si>
  <si>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</si>
  <si>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</si>
  <si>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</si>
  <si>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</si>
  <si>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</si>
  <si>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</si>
  <si>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</si>
  <si>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</si>
  <si>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</si>
  <si>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</si>
  <si>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</si>
  <si>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</si>
  <si>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</si>
  <si>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</si>
  <si>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</si>
  <si>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</si>
  <si>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</si>
  <si>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</si>
  <si>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</si>
  <si>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</si>
  <si>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</si>
  <si>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</si>
  <si>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</si>
  <si>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</si>
  <si>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</si>
  <si>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</si>
  <si>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</si>
  <si>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</si>
  <si>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</si>
  <si>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</si>
  <si>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</si>
  <si>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</si>
  <si>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</si>
  <si>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</si>
  <si>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</si>
  <si>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</si>
  <si>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</si>
  <si>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</si>
  <si>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</si>
  <si>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</si>
  <si>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</si>
  <si>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</si>
  <si>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</si>
  <si>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</si>
  <si>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</si>
  <si>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</si>
  <si>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</si>
  <si>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</si>
  <si>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</si>
  <si>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</si>
  <si>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</si>
  <si>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</si>
  <si>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</si>
  <si>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</si>
  <si>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</si>
  <si>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</si>
  <si>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</si>
  <si>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</si>
  <si>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</si>
  <si>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</si>
  <si>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</si>
  <si>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</si>
  <si>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</si>
  <si>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</si>
  <si>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</si>
  <si>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</si>
  <si>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</si>
  <si>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</si>
  <si>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</si>
  <si>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</si>
  <si>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</si>
  <si>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</si>
  <si>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</si>
  <si>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</si>
  <si>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</si>
  <si>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</si>
  <si>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</si>
  <si>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</si>
  <si>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</si>
  <si>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</si>
  <si>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</si>
  <si>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</si>
  <si>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</si>
  <si>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</si>
  <si>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</si>
  <si>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</si>
  <si>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</si>
  <si>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</si>
  <si>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</si>
  <si>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</si>
  <si>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</si>
  <si>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</si>
  <si>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</si>
  <si>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</si>
  <si>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</si>
  <si>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</si>
  <si>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</si>
  <si>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</si>
  <si>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</si>
  <si>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</si>
  <si>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</si>
  <si>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</si>
  <si>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</si>
  <si>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</si>
  <si>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</si>
  <si>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</si>
  <si>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</si>
  <si>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</si>
  <si>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</si>
  <si>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</si>
  <si>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</si>
  <si>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</si>
  <si>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</si>
  <si>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</si>
  <si>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</si>
  <si>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</si>
  <si>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</si>
  <si>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</si>
  <si>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</si>
  <si>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</si>
  <si>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</si>
  <si>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</si>
  <si>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</si>
  <si>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</si>
  <si>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</si>
  <si>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</si>
  <si>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</si>
  <si>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</si>
  <si>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</si>
  <si>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</si>
  <si>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</si>
  <si>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</si>
  <si>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</si>
  <si>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</si>
  <si>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</si>
  <si>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</si>
  <si>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</si>
  <si>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</si>
  <si>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</si>
  <si>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</si>
  <si>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</si>
  <si>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</si>
  <si>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</si>
  <si>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</si>
  <si>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</si>
  <si>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</si>
  <si>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</si>
  <si>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</si>
  <si>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</si>
  <si>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</si>
  <si>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</si>
  <si>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</si>
  <si>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</si>
  <si>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</si>
  <si>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</si>
  <si>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</si>
  <si>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</si>
  <si>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</si>
  <si>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</si>
  <si>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</si>
  <si>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</si>
  <si>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</si>
  <si>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</si>
  <si>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</si>
  <si>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</si>
  <si>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</si>
  <si>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</si>
  <si>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</si>
  <si>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</si>
  <si>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</si>
  <si>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</si>
  <si>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</si>
  <si>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</si>
  <si>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</si>
  <si>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</si>
  <si>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</si>
  <si>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</si>
  <si>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</si>
  <si>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</si>
  <si>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</si>
  <si>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</si>
  <si>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</si>
  <si>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</si>
  <si>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</si>
  <si>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</si>
  <si>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</si>
  <si>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</si>
  <si>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</si>
  <si>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</si>
  <si>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</si>
  <si>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</si>
  <si>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</si>
  <si>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</si>
  <si>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</si>
  <si>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</si>
  <si>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</si>
  <si>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</si>
  <si>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</si>
  <si>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</si>
  <si>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</si>
  <si>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</si>
  <si>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</si>
  <si>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</si>
  <si>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</si>
  <si>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</si>
  <si>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</si>
  <si>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</si>
  <si>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</si>
  <si>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</si>
  <si>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</si>
  <si>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</si>
  <si>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</si>
  <si>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</si>
  <si>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</si>
  <si>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</si>
  <si>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</si>
  <si>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</si>
  <si>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</si>
  <si>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</si>
  <si>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</si>
  <si>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</si>
  <si>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</si>
  <si>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</si>
  <si>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</si>
  <si>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</si>
  <si>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</si>
  <si>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</si>
  <si>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</si>
  <si>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</si>
  <si>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</si>
  <si>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</si>
  <si>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</si>
  <si>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</si>
  <si>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</si>
  <si>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</si>
  <si>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</si>
  <si>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</si>
  <si>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</si>
  <si>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</si>
  <si>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</si>
  <si>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</si>
  <si>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</si>
  <si>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</si>
  <si>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</si>
  <si>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</si>
  <si>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</si>
  <si>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</si>
  <si>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</si>
  <si>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</si>
  <si>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</si>
  <si>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</si>
  <si>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</si>
  <si>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</si>
  <si>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</si>
  <si>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</si>
  <si>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</si>
  <si>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</si>
  <si>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</si>
  <si>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</si>
  <si>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</si>
  <si>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</si>
  <si>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</si>
  <si>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</si>
  <si>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</si>
  <si>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</si>
  <si>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</si>
  <si>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</si>
  <si>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</si>
  <si>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</si>
  <si>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</si>
  <si>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</si>
  <si>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</si>
  <si>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</si>
  <si>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</si>
  <si>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</si>
  <si>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</si>
  <si>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</si>
  <si>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</si>
  <si>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</si>
  <si>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</si>
  <si>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</si>
  <si>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</si>
  <si>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</si>
  <si>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</si>
  <si>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</si>
  <si>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</si>
  <si>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</si>
  <si>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</si>
  <si>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</si>
  <si>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</si>
  <si>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</si>
  <si>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</si>
  <si>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</si>
  <si>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</si>
  <si>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</si>
  <si>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</si>
  <si>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</si>
  <si>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</si>
  <si>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</si>
  <si>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</si>
  <si>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</si>
  <si>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</si>
  <si>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</si>
  <si>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</si>
  <si>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</si>
  <si>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</si>
  <si>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</si>
  <si>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</si>
  <si>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</si>
  <si>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</si>
  <si>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</si>
  <si>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</si>
  <si>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</si>
  <si>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</si>
  <si>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</si>
  <si>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</si>
  <si>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</si>
  <si>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</si>
  <si>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</si>
  <si>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</si>
  <si>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</si>
  <si>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</si>
  <si>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</si>
  <si>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</si>
  <si>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</si>
  <si>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</si>
  <si>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</si>
  <si>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</si>
  <si>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</si>
  <si>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</si>
  <si>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</si>
  <si>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</si>
  <si>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</si>
  <si>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</si>
  <si>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</si>
  <si>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</si>
  <si>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</si>
  <si>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</si>
  <si>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</si>
  <si>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</si>
  <si>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</si>
  <si>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</si>
  <si>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</si>
  <si>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</si>
  <si>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</si>
  <si>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</si>
  <si>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</si>
  <si>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</si>
  <si>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</si>
  <si>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</si>
  <si>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</si>
  <si>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</si>
  <si>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</si>
  <si>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</si>
  <si>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</si>
  <si>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</si>
  <si>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</si>
  <si>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</si>
  <si>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</si>
  <si>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</si>
  <si>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</si>
  <si>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</si>
  <si>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</si>
  <si>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</si>
  <si>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</si>
  <si>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</si>
  <si>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</si>
  <si>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</si>
  <si>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</si>
  <si>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</si>
  <si>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</si>
  <si>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</si>
  <si>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</si>
  <si>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</si>
  <si>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</si>
  <si>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</si>
  <si>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</si>
  <si>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</si>
  <si>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</si>
  <si>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</si>
  <si>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</si>
  <si>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</si>
  <si>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</si>
  <si>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</si>
  <si>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</si>
  <si>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</si>
  <si>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</si>
  <si>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</si>
  <si>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</si>
  <si>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</si>
  <si>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</si>
  <si>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</si>
  <si>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</si>
  <si>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</si>
  <si>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</si>
  <si>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</si>
  <si>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</si>
  <si>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</si>
  <si>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</si>
  <si>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</si>
  <si>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</si>
  <si>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</si>
  <si>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</si>
  <si>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</si>
  <si>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</si>
  <si>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</si>
  <si>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</si>
  <si>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</si>
  <si>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</si>
  <si>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</si>
  <si>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</si>
  <si>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</si>
  <si>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</si>
  <si>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</si>
  <si>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</si>
  <si>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</si>
  <si>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</si>
  <si>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</si>
  <si>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</si>
  <si>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</si>
  <si>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</si>
  <si>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</si>
  <si>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</si>
  <si>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</si>
  <si>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</si>
  <si>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</si>
  <si>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</si>
  <si>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</si>
  <si>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</si>
  <si>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</si>
  <si>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</si>
  <si>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</si>
  <si>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</si>
  <si>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</si>
  <si>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</si>
  <si>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</si>
  <si>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</si>
  <si>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</si>
  <si>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</si>
  <si>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</si>
  <si>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</si>
  <si>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</si>
  <si>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</si>
  <si>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</si>
  <si>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</si>
  <si>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</si>
  <si>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</si>
  <si>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</si>
  <si>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</si>
  <si>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</si>
  <si>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</si>
  <si>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</si>
  <si>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</si>
  <si>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</si>
  <si>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</si>
  <si>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</si>
  <si>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</si>
  <si>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</si>
  <si>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</si>
  <si>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</si>
  <si>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</si>
  <si>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</si>
  <si>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</si>
  <si>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</si>
  <si>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</si>
  <si>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</si>
  <si>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</si>
  <si>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</si>
  <si>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</si>
  <si>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</si>
  <si>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</si>
  <si>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</si>
  <si>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</si>
  <si>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</si>
  <si>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</si>
  <si>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</si>
  <si>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</si>
  <si>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</si>
  <si>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</si>
  <si>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</si>
  <si>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</si>
  <si>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</si>
  <si>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</si>
  <si>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</si>
  <si>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</si>
  <si>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</si>
  <si>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</si>
  <si>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</si>
  <si>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</si>
  <si>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</si>
  <si>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</si>
  <si>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</si>
  <si>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</si>
  <si>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</si>
  <si>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</si>
  <si>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</si>
  <si>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</si>
  <si>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</si>
  <si>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</si>
  <si>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</si>
  <si>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</si>
  <si>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</si>
  <si>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</si>
  <si>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</si>
  <si>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</si>
  <si>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</si>
  <si>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</si>
  <si>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</si>
  <si>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</si>
  <si>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</si>
  <si>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</si>
  <si>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</si>
  <si>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</si>
  <si>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</si>
  <si>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</si>
  <si>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</si>
  <si>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</si>
  <si>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</si>
  <si>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</si>
  <si>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</si>
  <si>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</si>
  <si>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</si>
  <si>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</si>
  <si>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</si>
  <si>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</si>
  <si>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</si>
  <si>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</si>
  <si>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</si>
  <si>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</si>
  <si>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</si>
  <si>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</si>
  <si>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</si>
  <si>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</si>
  <si>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</si>
  <si>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</si>
  <si>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</si>
  <si>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</si>
  <si>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</si>
  <si>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</si>
  <si>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</si>
  <si>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</si>
  <si>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</si>
  <si>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</si>
  <si>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</si>
  <si>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</si>
  <si>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</si>
  <si>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</si>
  <si>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</si>
  <si>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</si>
  <si>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</si>
  <si>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</si>
  <si>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</si>
  <si>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</si>
  <si>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</si>
  <si>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</si>
  <si>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</si>
  <si>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</si>
  <si>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</si>
  <si>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</si>
  <si>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</si>
  <si>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</si>
  <si>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</si>
  <si>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</si>
  <si>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</si>
  <si>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</si>
  <si>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</si>
  <si>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</si>
  <si>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</si>
  <si>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</si>
  <si>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</si>
  <si>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</si>
  <si>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</si>
  <si>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</si>
  <si>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</si>
  <si>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</si>
  <si>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</si>
  <si>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</si>
  <si>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</si>
  <si>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</si>
  <si>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</si>
  <si>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</si>
  <si>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</si>
  <si>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</si>
  <si>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</si>
  <si>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</si>
  <si>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</si>
  <si>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</si>
  <si>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</si>
  <si>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</si>
  <si>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</si>
  <si>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</si>
  <si>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</si>
  <si>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</si>
  <si>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</si>
  <si>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</si>
  <si>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</si>
  <si>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</si>
  <si>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</si>
  <si>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</si>
  <si>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</si>
  <si>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</si>
  <si>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</si>
  <si>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</si>
  <si>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</si>
  <si>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</si>
  <si>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</si>
  <si>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</si>
  <si>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</si>
  <si>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</si>
  <si>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</si>
  <si>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</si>
  <si>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</si>
  <si>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</si>
  <si>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</si>
  <si>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</si>
  <si>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</si>
  <si>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</si>
  <si>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</si>
  <si>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</si>
  <si>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</si>
  <si>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</si>
  <si>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</si>
  <si>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</si>
  <si>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</si>
  <si>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</si>
  <si>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</si>
  <si>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</si>
  <si>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</si>
  <si>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</si>
  <si>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</si>
  <si>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</si>
  <si>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</si>
  <si>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</si>
  <si>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</si>
  <si>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</si>
  <si>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</si>
  <si>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</si>
  <si>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</si>
  <si>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</si>
  <si>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</si>
  <si>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</si>
  <si>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</si>
  <si>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</si>
  <si>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</si>
  <si>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</si>
  <si>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</si>
  <si>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</si>
  <si>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</si>
  <si>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</si>
  <si>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</si>
  <si>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</si>
  <si>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</si>
  <si>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</si>
  <si>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</si>
  <si>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</si>
  <si>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</si>
  <si>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</si>
  <si>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</si>
  <si>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</si>
  <si>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</si>
  <si>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</si>
  <si>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</si>
  <si>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</si>
  <si>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</si>
  <si>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</si>
  <si>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</si>
  <si>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</si>
  <si>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</si>
  <si>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</si>
  <si>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</si>
  <si>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</si>
  <si>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</si>
  <si>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</si>
  <si>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</si>
  <si>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</si>
  <si>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</si>
  <si>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</si>
  <si>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</si>
  <si>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</si>
  <si>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</si>
  <si>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</si>
  <si>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</si>
  <si>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</si>
  <si>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</si>
  <si>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</si>
  <si>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</si>
  <si>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</si>
  <si>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</si>
  <si>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</si>
  <si>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</si>
  <si>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</si>
  <si>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</si>
  <si>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</si>
  <si>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</si>
  <si>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</si>
  <si>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</si>
  <si>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</si>
  <si>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</si>
  <si>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</si>
  <si>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</si>
  <si>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</si>
  <si>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</si>
  <si>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</si>
  <si>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</si>
  <si>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</si>
  <si>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</si>
  <si>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</si>
  <si>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</si>
  <si>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</si>
  <si>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</si>
  <si>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</si>
  <si>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</si>
  <si>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</si>
  <si>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</si>
  <si>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</si>
  <si>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</si>
  <si>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</si>
  <si>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</si>
  <si>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</si>
  <si>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</si>
  <si>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</si>
  <si>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</si>
  <si>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</si>
  <si>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</si>
  <si>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</si>
  <si>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</si>
  <si>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</si>
  <si>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</si>
  <si>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</si>
  <si>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</si>
  <si>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</si>
  <si>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</si>
  <si>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</si>
  <si>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</si>
  <si>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</si>
  <si>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</si>
  <si>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</si>
  <si>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</si>
  <si>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</si>
  <si>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</si>
  <si>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</si>
  <si>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</si>
  <si>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</si>
  <si>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</si>
  <si>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</si>
  <si>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</si>
  <si>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</si>
  <si>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</si>
  <si>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</si>
  <si>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</si>
  <si>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</si>
  <si>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</si>
  <si>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</si>
  <si>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</si>
  <si>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</si>
  <si>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</si>
  <si>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</si>
  <si>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</si>
  <si>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</si>
  <si>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</si>
  <si>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</si>
  <si>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</si>
  <si>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</si>
  <si>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</si>
  <si>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</si>
  <si>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</si>
  <si>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</si>
  <si>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</si>
  <si>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</si>
  <si>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</si>
  <si>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</si>
  <si>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</si>
  <si>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</si>
  <si>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</si>
  <si>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</si>
  <si>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</si>
  <si>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</si>
  <si>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</si>
  <si>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</si>
  <si>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</si>
  <si>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</si>
  <si>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</si>
  <si>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</si>
  <si>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</si>
  <si>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</si>
  <si>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</si>
  <si>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</si>
  <si>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</si>
  <si>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</si>
  <si>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</si>
  <si>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</si>
  <si>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</si>
  <si>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</si>
  <si>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</si>
  <si>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</si>
  <si>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</si>
  <si>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</si>
  <si>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</si>
  <si>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</si>
  <si>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</si>
  <si>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</si>
  <si>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</si>
  <si>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</si>
  <si>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</si>
  <si>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</si>
  <si>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</si>
  <si>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</si>
  <si>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</si>
  <si>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</si>
  <si>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</si>
  <si>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</si>
  <si>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</si>
  <si>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</si>
  <si>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</si>
  <si>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</si>
  <si>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</si>
  <si>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</si>
  <si>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</si>
  <si>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</si>
  <si>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</si>
  <si>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</si>
  <si>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</si>
  <si>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</si>
  <si>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</si>
  <si>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</si>
  <si>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</si>
  <si>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</si>
  <si>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</si>
  <si>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</si>
  <si>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</si>
  <si>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</si>
  <si>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</si>
  <si>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</si>
  <si>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</si>
  <si>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</si>
  <si>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</si>
  <si>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</si>
  <si>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</si>
  <si>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</si>
  <si>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</si>
  <si>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</si>
  <si>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</si>
  <si>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</si>
  <si>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</si>
  <si>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</si>
  <si>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</si>
  <si>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</si>
  <si>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</si>
  <si>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</si>
  <si>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</si>
  <si>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</si>
  <si>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</si>
  <si>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</si>
  <si>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</si>
  <si>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</si>
  <si>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</si>
  <si>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</si>
  <si>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</si>
  <si>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</si>
  <si>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</si>
  <si>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</si>
  <si>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</si>
  <si>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</si>
  <si>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</si>
  <si>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</si>
  <si>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</si>
  <si>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</si>
  <si>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</si>
  <si>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</si>
  <si>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</si>
  <si>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</si>
  <si>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</si>
  <si>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</si>
  <si>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</si>
  <si>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</si>
  <si>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</si>
  <si>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</si>
  <si>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</si>
  <si>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</si>
  <si>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</si>
  <si>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</si>
  <si>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</si>
  <si>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</si>
  <si>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</si>
  <si>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</si>
  <si>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</si>
  <si>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</si>
  <si>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</si>
  <si>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</si>
  <si>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</si>
  <si>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</si>
  <si>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</si>
  <si>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</si>
  <si>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</si>
  <si>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</si>
  <si>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</si>
  <si>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</si>
  <si>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</si>
  <si>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</si>
  <si>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</si>
  <si>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</si>
  <si>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</si>
  <si>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</si>
  <si>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</si>
  <si>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</si>
  <si>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</si>
  <si>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</si>
  <si>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</si>
  <si>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</si>
  <si>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</si>
  <si>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</si>
  <si>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</si>
  <si>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</si>
  <si>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</si>
  <si>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</si>
  <si>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</si>
  <si>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</si>
  <si>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</si>
  <si>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</si>
  <si>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</si>
  <si>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</si>
  <si>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</si>
  <si>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</si>
  <si>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</si>
  <si>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</si>
  <si>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</si>
  <si>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</si>
  <si>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</si>
  <si>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</si>
  <si>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</si>
  <si>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</si>
  <si>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</si>
  <si>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</si>
  <si>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</si>
  <si>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</si>
  <si>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</si>
  <si>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</si>
  <si>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</si>
  <si>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</si>
  <si>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</si>
  <si>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</si>
  <si>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</si>
  <si>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</si>
  <si>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</si>
  <si>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</si>
  <si>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</si>
  <si>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</si>
  <si>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</si>
  <si>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</si>
  <si>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</si>
  <si>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</si>
  <si>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</si>
  <si>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</si>
  <si>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</si>
  <si>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</si>
  <si>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</si>
  <si>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</si>
  <si>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</si>
  <si>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</si>
  <si>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</si>
  <si>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</si>
  <si>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</si>
  <si>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</si>
  <si>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</si>
  <si>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</si>
  <si>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</si>
  <si>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</si>
  <si>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</si>
  <si>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</si>
  <si>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</si>
  <si>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</si>
  <si>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</si>
  <si>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</si>
  <si>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</si>
  <si>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</si>
  <si>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</si>
  <si>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</si>
  <si>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</si>
  <si>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</si>
  <si>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</si>
  <si>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</si>
  <si>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</si>
  <si>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</si>
  <si>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</si>
  <si>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</si>
  <si>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</si>
  <si>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</si>
  <si>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</si>
  <si>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</si>
  <si>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</si>
  <si>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</si>
  <si>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</si>
  <si>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</si>
  <si>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</si>
  <si>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</si>
  <si>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</si>
  <si>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</si>
  <si>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</si>
  <si>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</si>
  <si>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</si>
  <si>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</si>
  <si>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</si>
  <si>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</si>
  <si>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</si>
  <si>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</si>
  <si>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</si>
  <si>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</si>
  <si>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</si>
  <si>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</si>
  <si>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</si>
  <si>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</si>
  <si>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</si>
  <si>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</si>
  <si>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</si>
  <si>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</si>
  <si>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</si>
  <si>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</si>
  <si>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</si>
  <si>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</si>
  <si>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</si>
  <si>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</si>
  <si>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</si>
  <si>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</si>
  <si>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</si>
  <si>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</si>
  <si>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</si>
  <si>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</si>
  <si>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</si>
  <si>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</si>
  <si>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</si>
  <si>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</si>
  <si>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</si>
  <si>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</si>
  <si>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</si>
  <si>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</si>
  <si>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</si>
  <si>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</si>
  <si>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</si>
  <si>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</si>
  <si>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</si>
  <si>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</si>
  <si>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</si>
  <si>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</si>
  <si>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</si>
  <si>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</si>
  <si>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</si>
  <si>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</si>
  <si>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</si>
  <si>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</si>
  <si>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</si>
  <si>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</si>
  <si>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</si>
  <si>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</si>
  <si>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</si>
  <si>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</si>
  <si>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</si>
  <si>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</si>
  <si>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</si>
  <si>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</si>
  <si>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</si>
  <si>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</si>
  <si>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</si>
  <si>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</si>
  <si>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</si>
  <si>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</si>
  <si>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</si>
  <si>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</si>
  <si>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</si>
  <si>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</si>
  <si>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</si>
  <si>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</si>
  <si>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</si>
  <si>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</si>
  <si>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</si>
  <si>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</si>
  <si>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</si>
  <si>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</si>
  <si>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</si>
  <si>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</si>
  <si>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</si>
  <si>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</si>
  <si>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</si>
  <si>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</si>
  <si>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</si>
  <si>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</si>
  <si>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</si>
  <si>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</si>
  <si>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</si>
  <si>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</si>
  <si>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</si>
  <si>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</si>
  <si>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</si>
  <si>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</si>
  <si>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</si>
  <si>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</si>
  <si>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</si>
  <si>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</si>
  <si>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</si>
  <si>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</si>
  <si>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</si>
  <si>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</si>
  <si>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</si>
  <si>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</si>
  <si>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</si>
  <si>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</si>
  <si>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</si>
  <si>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</si>
  <si>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</si>
  <si>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</si>
  <si>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</si>
  <si>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</si>
  <si>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</si>
  <si>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</si>
  <si>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</si>
  <si>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</si>
  <si>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</si>
  <si>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</si>
  <si>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</si>
  <si>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</si>
  <si>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</si>
  <si>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</si>
  <si>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</si>
  <si>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</si>
  <si>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</si>
  <si>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</si>
  <si>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</si>
  <si>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</si>
  <si>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</si>
  <si>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</si>
  <si>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</si>
  <si>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</si>
  <si>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</si>
  <si>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</si>
  <si>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</si>
  <si>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</si>
  <si>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</si>
  <si>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</si>
  <si>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</si>
  <si>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</si>
  <si>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</si>
  <si>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</si>
  <si>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</si>
  <si>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</si>
  <si>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</si>
  <si>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</si>
  <si>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</si>
  <si>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</si>
  <si>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</si>
  <si>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</si>
  <si>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</si>
  <si>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</si>
  <si>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</si>
  <si>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</si>
  <si>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</si>
  <si>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</si>
  <si>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</si>
  <si>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</si>
  <si>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</si>
  <si>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</si>
  <si>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</si>
  <si>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</si>
  <si>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</si>
  <si>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</si>
  <si>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</si>
  <si>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</si>
  <si>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</si>
  <si>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</si>
  <si>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</si>
  <si>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</si>
  <si>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</si>
  <si>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</si>
  <si>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</si>
  <si>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</si>
  <si>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</si>
  <si>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</si>
  <si>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</si>
  <si>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</si>
  <si>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</si>
  <si>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</si>
  <si>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</si>
  <si>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</si>
  <si>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</si>
  <si>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</si>
  <si>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</si>
  <si>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</si>
  <si>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</si>
  <si>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</si>
  <si>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</si>
  <si>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</si>
  <si>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</si>
  <si>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</si>
  <si>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</si>
  <si>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</si>
  <si>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</si>
  <si>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</si>
  <si>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</si>
  <si>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</si>
  <si>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</si>
  <si>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</si>
  <si>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</si>
  <si>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</si>
  <si>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</si>
  <si>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</si>
  <si>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</si>
  <si>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</si>
  <si>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</si>
  <si>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</si>
  <si>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</si>
  <si>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</si>
  <si>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</si>
  <si>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</si>
  <si>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</si>
  <si>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</si>
  <si>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</si>
  <si>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</si>
  <si>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</si>
  <si>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</si>
  <si>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</si>
  <si>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</si>
  <si>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</si>
  <si>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</si>
  <si>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</si>
  <si>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</si>
  <si>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</si>
  <si>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</si>
  <si>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</si>
  <si>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</si>
  <si>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</si>
  <si>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</si>
  <si>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</si>
  <si>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</si>
  <si>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</si>
  <si>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</si>
  <si>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</si>
  <si>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</si>
  <si>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</si>
  <si>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</si>
  <si>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</si>
  <si>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</si>
  <si>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</si>
  <si>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</si>
  <si>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</si>
  <si>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</si>
  <si>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</si>
  <si>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</si>
  <si>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</si>
  <si>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</si>
  <si>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</si>
  <si>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</si>
  <si>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</si>
  <si>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</si>
  <si>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</si>
  <si>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</si>
  <si>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</si>
  <si>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</si>
  <si>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</si>
  <si>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</si>
  <si>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</si>
  <si>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</si>
  <si>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</si>
  <si>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</si>
  <si>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</si>
  <si>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</si>
  <si>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</si>
  <si>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</si>
  <si>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</si>
  <si>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</si>
  <si>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</si>
  <si>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</si>
  <si>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</si>
  <si>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</si>
  <si>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</si>
  <si>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</si>
  <si>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</si>
  <si>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</si>
  <si>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</si>
  <si>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</si>
  <si>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</si>
  <si>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</si>
  <si>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</si>
  <si>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</si>
  <si>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</si>
  <si>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</si>
  <si>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</si>
  <si>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</si>
  <si>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</si>
  <si>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</si>
  <si>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</si>
  <si>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</si>
  <si>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</si>
  <si>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</si>
  <si>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</si>
  <si>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</si>
  <si>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</si>
  <si>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</si>
  <si>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</si>
  <si>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</si>
  <si>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</si>
  <si>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</si>
  <si>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</si>
  <si>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</si>
  <si>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</si>
  <si>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</si>
  <si>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</si>
  <si>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</si>
  <si>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</si>
  <si>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</si>
  <si>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</si>
  <si>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</si>
  <si>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</si>
  <si>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</si>
  <si>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</si>
  <si>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</si>
  <si>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</si>
  <si>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</si>
  <si>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</si>
  <si>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</si>
  <si>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</si>
  <si>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</si>
  <si>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</si>
  <si>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</si>
  <si>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</si>
  <si>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</si>
  <si>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</si>
  <si>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</si>
  <si>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</si>
  <si>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</si>
  <si>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</si>
  <si>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</si>
  <si>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</si>
  <si>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</si>
  <si>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</si>
  <si>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</si>
  <si>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</si>
  <si>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</si>
  <si>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</si>
  <si>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</si>
  <si>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</si>
  <si>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</si>
  <si>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</si>
  <si>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</si>
  <si>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</si>
  <si>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</si>
  <si>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</si>
  <si>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</si>
  <si>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</si>
  <si>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</si>
  <si>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</si>
  <si>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</si>
  <si>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</si>
  <si>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</si>
  <si>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</si>
  <si>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</si>
  <si>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</si>
  <si>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</si>
  <si>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</si>
  <si>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</si>
  <si>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</si>
  <si>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</si>
  <si>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</si>
  <si>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</si>
  <si>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</si>
  <si>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</si>
  <si>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</si>
  <si>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</si>
  <si>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</si>
  <si>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</si>
  <si>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</si>
  <si>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</si>
  <si>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</si>
  <si>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</si>
  <si>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</si>
  <si>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</si>
  <si>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</si>
  <si>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</si>
  <si>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</si>
  <si>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</si>
  <si>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</si>
  <si>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</si>
  <si>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</si>
  <si>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</si>
  <si>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</si>
  <si>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</si>
  <si>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</si>
  <si>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</si>
  <si>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</si>
  <si>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</si>
  <si>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</si>
  <si>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</si>
  <si>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</si>
  <si>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</si>
  <si>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</si>
  <si>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</si>
  <si>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</si>
  <si>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</si>
  <si>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</si>
  <si>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</si>
  <si>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</si>
  <si>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</si>
  <si>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</si>
  <si>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</si>
  <si>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</si>
  <si>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</si>
  <si>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</si>
  <si>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</si>
  <si>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</si>
  <si>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</si>
  <si>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</si>
  <si>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</si>
  <si>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</si>
  <si>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</si>
  <si>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</si>
  <si>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</si>
  <si>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</si>
  <si>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</si>
  <si>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</si>
  <si>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</si>
  <si>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</si>
  <si>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</si>
  <si>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</si>
  <si>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</si>
  <si>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</si>
  <si>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</si>
  <si>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</si>
  <si>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</si>
  <si>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</si>
  <si>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</si>
  <si>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</si>
  <si>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</si>
  <si>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</si>
  <si>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</si>
  <si>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</si>
  <si>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</si>
  <si>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</si>
  <si>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</si>
  <si>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</si>
  <si>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</si>
  <si>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</si>
  <si>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</si>
  <si>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</si>
  <si>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</si>
  <si>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</si>
  <si>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</si>
  <si>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</si>
  <si>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</si>
  <si>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</si>
  <si>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</si>
  <si>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</si>
  <si>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</si>
  <si>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</si>
  <si>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</si>
  <si>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</si>
  <si>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</si>
  <si>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</si>
  <si>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</si>
  <si>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</si>
  <si>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</si>
  <si>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</si>
  <si>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</si>
  <si>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</si>
  <si>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</si>
  <si>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</si>
  <si>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</si>
  <si>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</si>
  <si>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</si>
  <si>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</si>
  <si>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</si>
  <si>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</si>
  <si>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</si>
  <si>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</si>
  <si>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</si>
  <si>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</si>
  <si>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</si>
  <si>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</si>
  <si>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</si>
  <si>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</si>
  <si>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</si>
  <si>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</si>
  <si>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</si>
  <si>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</si>
  <si>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</si>
  <si>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</si>
  <si>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</si>
  <si>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</si>
  <si>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</si>
  <si>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</si>
  <si>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</si>
  <si>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</si>
  <si>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</si>
  <si>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</si>
  <si>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</si>
  <si>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</si>
  <si>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</si>
  <si>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</si>
  <si>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</si>
  <si>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</si>
  <si>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</si>
  <si>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</si>
  <si>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</si>
  <si>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</si>
  <si>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</si>
  <si>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</si>
  <si>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</si>
  <si>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</si>
  <si>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</si>
  <si>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</si>
  <si>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</si>
  <si>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</si>
  <si>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</si>
  <si>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</si>
  <si>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</si>
  <si>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</si>
  <si>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</si>
  <si>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</si>
  <si>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</si>
  <si>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</si>
  <si>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</si>
  <si>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</si>
  <si>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</si>
  <si>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</si>
  <si>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</si>
  <si>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</si>
  <si>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</si>
  <si>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</si>
  <si>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</si>
  <si>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</si>
  <si>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</si>
  <si>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</si>
  <si>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</si>
  <si>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</si>
  <si>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</si>
  <si>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</si>
  <si>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</si>
  <si>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</si>
  <si>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</si>
  <si>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</si>
  <si>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</si>
  <si>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</si>
  <si>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</si>
  <si>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</si>
  <si>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</si>
  <si>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</si>
  <si>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</si>
  <si>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</si>
  <si>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</si>
  <si>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</si>
  <si>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</si>
  <si>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</si>
  <si>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</si>
  <si>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</si>
  <si>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</si>
  <si>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</si>
  <si>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</si>
  <si>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</si>
  <si>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</si>
  <si>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</si>
  <si>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</si>
  <si>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</si>
  <si>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</si>
  <si>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</si>
  <si>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</si>
  <si>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</si>
  <si>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</si>
  <si>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</si>
  <si>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</si>
  <si>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</si>
  <si>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</si>
  <si>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</si>
  <si>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</si>
  <si>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</si>
  <si>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</si>
  <si>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</si>
  <si>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</si>
  <si>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</si>
  <si>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</si>
  <si>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</si>
  <si>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</si>
  <si>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</si>
  <si>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</si>
  <si>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</si>
  <si>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</si>
  <si>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</si>
  <si>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</si>
  <si>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</si>
  <si>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</si>
  <si>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</si>
  <si>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</si>
  <si>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</si>
  <si>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</si>
  <si>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</si>
  <si>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</si>
  <si>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</si>
  <si>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</si>
  <si>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</si>
  <si>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</si>
  <si>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</si>
  <si>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</si>
  <si>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</si>
  <si>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</si>
  <si>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</si>
  <si>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</si>
  <si>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</si>
  <si>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</si>
  <si>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</si>
  <si>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</si>
  <si>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</si>
  <si>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</si>
  <si>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</si>
  <si>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</si>
  <si>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</si>
  <si>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</si>
  <si>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</si>
  <si>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</si>
  <si>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</si>
  <si>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</si>
  <si>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</si>
  <si>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</si>
  <si>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</si>
  <si>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</si>
  <si>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</si>
  <si>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</si>
  <si>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</si>
  <si>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</si>
  <si>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</si>
  <si>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</si>
  <si>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</si>
  <si>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</si>
  <si>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</si>
  <si>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</si>
  <si>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</si>
  <si>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</si>
  <si>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</si>
  <si>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</si>
  <si>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</si>
  <si>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</si>
  <si>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</si>
  <si>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</si>
  <si>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</si>
  <si>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</si>
  <si>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</si>
  <si>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</si>
  <si>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</si>
  <si>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</si>
  <si>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</si>
  <si>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</si>
  <si>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</si>
  <si>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</si>
  <si>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</si>
  <si>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</si>
  <si>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</si>
  <si>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</si>
  <si>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</si>
  <si>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</si>
  <si>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</si>
  <si>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</si>
  <si>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</si>
  <si>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</si>
  <si>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</si>
  <si>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</si>
  <si>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</si>
  <si>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</si>
  <si>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</si>
  <si>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</si>
  <si>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</si>
  <si>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</si>
  <si>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</si>
  <si>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</si>
  <si>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</si>
  <si>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</si>
  <si>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</si>
  <si>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</si>
  <si>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</si>
  <si>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</si>
  <si>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</si>
  <si>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</si>
  <si>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</si>
  <si>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</si>
  <si>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</si>
  <si>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</si>
  <si>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</si>
  <si>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</si>
  <si>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</si>
  <si>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</si>
  <si>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</si>
  <si>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</si>
  <si>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</si>
  <si>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</si>
  <si>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</si>
  <si>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</si>
  <si>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</si>
  <si>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</si>
  <si>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</si>
  <si>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</si>
  <si>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</si>
  <si>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</si>
  <si>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</si>
  <si>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</si>
  <si>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</si>
  <si>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</si>
  <si>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</si>
  <si>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</si>
  <si>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</si>
  <si>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</si>
  <si>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</si>
  <si>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</si>
  <si>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</si>
  <si>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</si>
  <si>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</si>
  <si>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</si>
  <si>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</si>
  <si>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</si>
  <si>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</si>
  <si>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</si>
  <si>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</si>
  <si>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</si>
  <si>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</si>
  <si>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</si>
  <si>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</si>
  <si>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</si>
  <si>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</si>
  <si>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</si>
  <si>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</si>
  <si>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</si>
  <si>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</si>
  <si>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</si>
  <si>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</si>
  <si>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</si>
  <si>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</si>
  <si>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</si>
  <si>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</si>
  <si>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</si>
  <si>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</si>
  <si>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</si>
  <si>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</si>
  <si>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</si>
  <si>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</si>
  <si>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</si>
  <si>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</si>
  <si>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</si>
  <si>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</si>
  <si>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</si>
  <si>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</si>
  <si>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</si>
  <si>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</si>
  <si>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</si>
  <si>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</si>
  <si>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</si>
  <si>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</si>
  <si>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</si>
  <si>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</si>
  <si>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</si>
  <si>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</si>
  <si>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</si>
  <si>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</si>
  <si>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</si>
  <si>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</si>
  <si>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</si>
  <si>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</si>
  <si>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</si>
  <si>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</si>
  <si>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</si>
  <si>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</si>
  <si>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</si>
  <si>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</si>
  <si>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</si>
  <si>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</si>
  <si>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</si>
  <si>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</si>
  <si>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</si>
  <si>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</si>
  <si>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</si>
  <si>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</si>
  <si>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</si>
  <si>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</si>
  <si>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</si>
  <si>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</si>
  <si>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</si>
  <si>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</si>
  <si>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</si>
  <si>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</si>
  <si>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</si>
  <si>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</si>
  <si>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</si>
  <si>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</si>
  <si>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</si>
  <si>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</si>
  <si>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</si>
  <si>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</si>
  <si>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</si>
  <si>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</si>
  <si>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</si>
  <si>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</si>
  <si>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</si>
  <si>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</si>
  <si>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</si>
  <si>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</si>
  <si>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</si>
  <si>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</si>
  <si>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</si>
  <si>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</si>
  <si>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</si>
  <si>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</si>
  <si>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</si>
  <si>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</si>
  <si>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</si>
  <si>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</si>
  <si>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</si>
  <si>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</si>
  <si>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</si>
  <si>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</si>
  <si>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</si>
  <si>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</si>
  <si>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</si>
  <si>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</si>
  <si>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</si>
  <si>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</si>
  <si>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</si>
  <si>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</si>
  <si>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</si>
  <si>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</si>
  <si>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</si>
  <si>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</si>
  <si>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</si>
  <si>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</si>
  <si>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</si>
  <si>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</si>
  <si>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</si>
  <si>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</si>
  <si>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</si>
  <si>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</si>
  <si>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</si>
  <si>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</si>
  <si>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</si>
  <si>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</si>
  <si>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</si>
  <si>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</si>
  <si>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</si>
  <si>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</si>
  <si>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</si>
  <si>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</si>
  <si>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</si>
  <si>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</si>
  <si>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</si>
  <si>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</si>
  <si>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</si>
  <si>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</si>
  <si>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</si>
  <si>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</si>
  <si>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</si>
  <si>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</si>
  <si>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</si>
  <si>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</si>
  <si>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</si>
  <si>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</si>
  <si>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</si>
  <si>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</si>
  <si>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</si>
  <si>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</si>
  <si>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</si>
  <si>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</si>
  <si>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</si>
  <si>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</si>
  <si>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</si>
  <si>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</si>
  <si>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</si>
  <si>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</si>
  <si>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</si>
  <si>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</si>
  <si>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</si>
  <si>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</si>
  <si>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</si>
  <si>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</si>
  <si>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</si>
  <si>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</si>
  <si>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</si>
  <si>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</si>
  <si>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</si>
  <si>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</si>
  <si>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</si>
  <si>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</si>
  <si>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</si>
  <si>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</si>
  <si>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</si>
  <si>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</si>
  <si>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</si>
  <si>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</si>
  <si>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</si>
  <si>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</si>
  <si>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</si>
  <si>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</si>
  <si>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</si>
  <si>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</si>
  <si>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</si>
  <si>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</si>
  <si>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</si>
  <si>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</si>
  <si>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</si>
  <si>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</si>
  <si>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</si>
  <si>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</si>
  <si>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</si>
  <si>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</si>
  <si>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</si>
  <si>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</si>
  <si>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</si>
  <si>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</si>
  <si>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</si>
  <si>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</si>
  <si>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</si>
  <si>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</si>
  <si>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</si>
  <si>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</si>
  <si>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</si>
  <si>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</si>
  <si>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</si>
  <si>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</si>
  <si>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</si>
  <si>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</si>
  <si>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</si>
  <si>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</si>
  <si>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</si>
  <si>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</si>
  <si>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</si>
  <si>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</si>
  <si>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</si>
  <si>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</si>
  <si>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</si>
  <si>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</si>
  <si>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</si>
  <si>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</si>
  <si>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</si>
  <si>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</si>
  <si>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</si>
  <si>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</si>
  <si>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</si>
  <si>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</si>
  <si>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</si>
  <si>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</si>
  <si>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</si>
  <si>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</si>
  <si>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</si>
  <si>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</si>
  <si>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</si>
  <si>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</si>
  <si>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</si>
  <si>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</si>
  <si>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</si>
  <si>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</si>
  <si>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</si>
  <si>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</si>
  <si>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</si>
  <si>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</si>
  <si>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</si>
  <si>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</si>
  <si>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</si>
  <si>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</si>
  <si>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</si>
  <si>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</si>
  <si>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</si>
  <si>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</si>
  <si>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</si>
  <si>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</si>
  <si>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</si>
  <si>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</si>
  <si>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</si>
  <si>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</si>
  <si>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</si>
  <si>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</si>
  <si>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</si>
  <si>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</si>
  <si>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</si>
  <si>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</si>
  <si>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</si>
  <si>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</si>
  <si>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</si>
  <si>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</si>
  <si>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</si>
  <si>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</si>
  <si>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</si>
  <si>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</si>
  <si>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</si>
  <si>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</si>
  <si>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</si>
  <si>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</si>
  <si>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</si>
  <si>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</si>
  <si>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</si>
  <si>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</si>
  <si>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</si>
  <si>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</si>
  <si>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</si>
  <si>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</si>
  <si>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</si>
  <si>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</si>
  <si>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</si>
  <si>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</si>
  <si>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</si>
  <si>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</si>
  <si>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</si>
  <si>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</si>
  <si>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</si>
  <si>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</si>
  <si>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</si>
  <si>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</si>
  <si>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</si>
  <si>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</si>
  <si>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</si>
  <si>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</si>
  <si>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</si>
  <si>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</si>
  <si>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</si>
  <si>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</si>
  <si>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</si>
  <si>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</si>
  <si>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</si>
  <si>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</si>
  <si>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</si>
  <si>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</si>
  <si>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</si>
  <si>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</si>
  <si>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</si>
  <si>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</si>
  <si>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</si>
  <si>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</si>
  <si>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</si>
  <si>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</si>
  <si>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</si>
  <si>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</si>
  <si>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</si>
  <si>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</si>
  <si>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</si>
  <si>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</si>
  <si>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</si>
  <si>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</si>
  <si>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</si>
  <si>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</si>
  <si>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</si>
  <si>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</si>
  <si>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</si>
  <si>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</si>
  <si>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</si>
  <si>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</si>
  <si>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</si>
  <si>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</si>
  <si>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</si>
  <si>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</si>
  <si>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</si>
  <si>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</si>
  <si>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</si>
  <si>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</si>
  <si>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</si>
  <si>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</si>
  <si>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</si>
  <si>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</si>
  <si>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</si>
  <si>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</si>
  <si>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</si>
  <si>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</si>
  <si>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</si>
  <si>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</si>
  <si>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</si>
  <si>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</si>
  <si>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</si>
  <si>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</si>
  <si>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</si>
  <si>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</si>
  <si>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</si>
  <si>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</si>
  <si>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</si>
  <si>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</si>
  <si>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</si>
  <si>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</si>
  <si>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</si>
  <si>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</si>
  <si>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</si>
  <si>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</si>
  <si>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</si>
  <si>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</si>
  <si>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</si>
  <si>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</si>
  <si>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</si>
  <si>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</si>
  <si>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</si>
  <si>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</si>
  <si>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</si>
  <si>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</si>
  <si>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</si>
  <si>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</si>
  <si>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</si>
  <si>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</si>
  <si>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</si>
  <si>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</si>
  <si>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</si>
  <si>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</si>
  <si>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</si>
  <si>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</si>
  <si>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</si>
  <si>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</si>
  <si>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</si>
  <si>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</si>
  <si>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</si>
  <si>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</si>
  <si>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</si>
  <si>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</si>
  <si>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</si>
  <si>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</si>
  <si>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</si>
  <si>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</si>
  <si>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</si>
  <si>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</si>
  <si>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</si>
  <si>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</si>
  <si>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</si>
  <si>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</si>
  <si>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</si>
  <si>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</si>
  <si>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</si>
  <si>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</si>
  <si>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</si>
  <si>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</si>
  <si>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</si>
  <si>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</si>
  <si>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</si>
  <si>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</si>
  <si>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</si>
  <si>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</si>
  <si>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</si>
  <si>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</si>
  <si>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</si>
  <si>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</si>
  <si>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</si>
  <si>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</si>
  <si>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</si>
  <si>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</si>
  <si>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</si>
  <si>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</si>
  <si>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</si>
  <si>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</si>
  <si>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</si>
  <si>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</si>
  <si>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</si>
  <si>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</si>
  <si>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</si>
  <si>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</si>
  <si>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</si>
  <si>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</si>
  <si>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</si>
  <si>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</si>
  <si>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</si>
  <si>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</si>
  <si>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</si>
  <si>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</si>
  <si>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</si>
  <si>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</si>
  <si>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</si>
  <si>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</si>
  <si>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</si>
  <si>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</si>
  <si>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</si>
  <si>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</si>
  <si>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</si>
  <si>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</si>
  <si>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</si>
  <si>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</si>
  <si>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</si>
  <si>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</si>
  <si>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</si>
  <si>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</si>
  <si>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</si>
  <si>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</si>
  <si>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</si>
  <si>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</si>
  <si>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</si>
  <si>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</si>
  <si>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</si>
  <si>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</si>
  <si>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</si>
  <si>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</si>
  <si>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</si>
  <si>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</si>
  <si>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</si>
  <si>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</si>
  <si>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</si>
  <si>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</si>
  <si>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</si>
  <si>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</si>
  <si>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</si>
  <si>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</si>
  <si>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</si>
  <si>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</si>
  <si>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</si>
  <si>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</si>
  <si>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</si>
  <si>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</si>
  <si>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</si>
  <si>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</si>
  <si>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</si>
  <si>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</si>
  <si>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</si>
  <si>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</si>
  <si>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</si>
  <si>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</si>
  <si>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</si>
  <si>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</si>
  <si>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</si>
  <si>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</si>
  <si>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</si>
  <si>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</si>
  <si>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</si>
  <si>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</si>
  <si>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</si>
  <si>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</si>
  <si>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</si>
  <si>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</si>
  <si>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</si>
  <si>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</si>
  <si>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</si>
  <si>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</si>
  <si>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</si>
  <si>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</si>
  <si>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</si>
  <si>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</si>
  <si>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</si>
  <si>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</si>
  <si>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</si>
  <si>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</si>
  <si>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</si>
  <si>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</si>
  <si>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</si>
  <si>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</si>
  <si>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</si>
  <si>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</si>
  <si>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</si>
  <si>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</si>
  <si>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</si>
  <si>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</si>
  <si>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</si>
  <si>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</si>
  <si>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</si>
  <si>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</si>
  <si>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</si>
  <si>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</si>
  <si>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</si>
  <si>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</si>
  <si>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</si>
  <si>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</si>
  <si>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</si>
  <si>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</si>
  <si>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</si>
  <si>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</si>
  <si>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</si>
  <si>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</si>
  <si>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</si>
  <si>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</si>
  <si>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</si>
  <si>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</si>
  <si>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</si>
  <si>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</si>
  <si>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</si>
  <si>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</si>
  <si>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</si>
  <si>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</si>
  <si>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</si>
  <si>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</si>
  <si>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</si>
  <si>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</si>
  <si>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</si>
  <si>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</si>
  <si>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</si>
  <si>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</si>
  <si>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</si>
  <si>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</si>
  <si>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</si>
  <si>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</si>
  <si>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</si>
  <si>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</si>
  <si>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</si>
  <si>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</si>
  <si>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</si>
  <si>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</si>
  <si>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</si>
  <si>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</si>
  <si>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</si>
  <si>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</si>
  <si>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</si>
  <si>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</si>
  <si>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</si>
  <si>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</si>
  <si>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</si>
  <si>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</si>
  <si>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</si>
  <si>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</si>
  <si>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</si>
  <si>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</si>
  <si>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</si>
  <si>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</si>
  <si>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</si>
  <si>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</si>
  <si>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</si>
  <si>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</si>
  <si>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</si>
  <si>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</si>
  <si>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</si>
  <si>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</si>
  <si>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</si>
  <si>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</si>
  <si>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</si>
  <si>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</si>
  <si>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</si>
  <si>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</si>
  <si>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</si>
  <si>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</si>
  <si>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</si>
  <si>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</si>
  <si>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</si>
  <si>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</si>
  <si>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</si>
  <si>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</si>
  <si>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</si>
  <si>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</si>
  <si>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</si>
  <si>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</si>
  <si>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</si>
  <si>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</si>
  <si>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</si>
  <si>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</si>
  <si>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</si>
  <si>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</si>
  <si>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</si>
  <si>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</si>
  <si>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</si>
  <si>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</si>
  <si>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</si>
  <si>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</si>
  <si>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</si>
  <si>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</si>
  <si>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</si>
  <si>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</si>
  <si>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</si>
  <si>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</si>
  <si>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</si>
  <si>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</si>
  <si>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</si>
  <si>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</si>
  <si>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</si>
  <si>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</si>
  <si>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</si>
  <si>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</si>
  <si>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</si>
  <si>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</si>
  <si>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</si>
  <si>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</si>
  <si>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</si>
  <si>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</si>
  <si>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</si>
  <si>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</si>
  <si>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</si>
  <si>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</si>
  <si>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</si>
  <si>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</si>
  <si>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</si>
  <si>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</si>
  <si>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</si>
  <si>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</si>
  <si>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</si>
  <si>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</si>
  <si>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</si>
  <si>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</si>
  <si>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</si>
  <si>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</si>
  <si>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</si>
  <si>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</si>
  <si>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</si>
  <si>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</si>
  <si>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</si>
  <si>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</si>
  <si>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</si>
  <si>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</si>
  <si>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</si>
  <si>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</si>
  <si>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</si>
  <si>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</si>
  <si>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</si>
  <si>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</si>
  <si>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</si>
  <si>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</si>
  <si>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</si>
  <si>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</si>
  <si>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</si>
  <si>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</si>
  <si>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</si>
  <si>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</si>
  <si>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</si>
  <si>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</si>
  <si>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</si>
  <si>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</si>
  <si>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</si>
  <si>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</si>
  <si>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</si>
  <si>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</si>
  <si>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</si>
  <si>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</si>
  <si>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</si>
  <si>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</si>
  <si>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</si>
  <si>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</si>
  <si>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</si>
  <si>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</si>
  <si>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</si>
  <si>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</si>
  <si>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</si>
  <si>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</si>
  <si>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</si>
  <si>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</si>
  <si>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</si>
  <si>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</si>
  <si>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</si>
  <si>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</si>
  <si>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</si>
  <si>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</si>
  <si>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</si>
  <si>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</si>
  <si>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</si>
  <si>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</si>
  <si>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</si>
  <si>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</si>
  <si>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</si>
  <si>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</si>
  <si>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</si>
  <si>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</si>
  <si>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</si>
  <si>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</si>
  <si>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</si>
  <si>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</si>
  <si>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</si>
  <si>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</si>
  <si>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</si>
  <si>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</si>
  <si>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</si>
  <si>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</si>
  <si>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</si>
  <si>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</si>
  <si>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</si>
  <si>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</si>
  <si>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</si>
  <si>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</si>
  <si>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</si>
  <si>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</si>
  <si>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</si>
  <si>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</si>
  <si>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</si>
  <si>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</si>
  <si>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</si>
  <si>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</si>
  <si>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</si>
  <si>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</si>
  <si>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</si>
  <si>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</si>
  <si>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</si>
  <si>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</si>
  <si>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</si>
  <si>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</si>
  <si>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</si>
  <si>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</si>
  <si>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</si>
  <si>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</si>
  <si>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</si>
  <si>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</si>
  <si>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</si>
  <si>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</si>
  <si>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</si>
  <si>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</si>
  <si>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</si>
  <si>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</si>
  <si>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</si>
  <si>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</si>
  <si>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</si>
  <si>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</si>
  <si>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</si>
  <si>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</si>
  <si>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</si>
  <si>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</si>
  <si>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</si>
  <si>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</si>
  <si>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</si>
  <si>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</si>
  <si>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</si>
  <si>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</si>
  <si>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</si>
  <si>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</si>
  <si>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</si>
  <si>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</si>
  <si>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</si>
  <si>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</si>
  <si>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</si>
  <si>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</si>
  <si>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</si>
  <si>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</si>
  <si>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</si>
  <si>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</si>
  <si>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</si>
  <si>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</si>
  <si>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</si>
  <si>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</si>
  <si>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</si>
  <si>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</si>
  <si>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</si>
  <si>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</si>
  <si>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</si>
  <si>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</si>
  <si>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</si>
  <si>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</si>
  <si>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</si>
  <si>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</si>
  <si>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</si>
  <si>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</si>
  <si>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</si>
  <si>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</si>
  <si>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</si>
  <si>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</si>
  <si>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</si>
  <si>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</si>
  <si>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</si>
  <si>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</si>
  <si>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</si>
  <si>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</si>
  <si>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</si>
  <si>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</si>
  <si>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</si>
  <si>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</si>
  <si>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</si>
  <si>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</si>
  <si>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</si>
  <si>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</si>
  <si>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</si>
  <si>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</si>
  <si>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</si>
  <si>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</si>
  <si>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</si>
  <si>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</si>
  <si>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</si>
  <si>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</si>
  <si>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</si>
  <si>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</si>
  <si>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</si>
  <si>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</si>
  <si>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</si>
  <si>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</si>
  <si>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</si>
  <si>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</si>
  <si>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</si>
  <si>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</si>
  <si>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</si>
  <si>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</si>
  <si>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</si>
  <si>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</si>
  <si>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</si>
  <si>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</si>
  <si>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</si>
  <si>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</si>
  <si>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</si>
  <si>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</si>
  <si>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</si>
  <si>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</si>
  <si>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</si>
  <si>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</si>
  <si>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</si>
  <si>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</si>
  <si>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</si>
  <si>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</si>
  <si>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</si>
  <si>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</si>
  <si>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</si>
  <si>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</si>
  <si>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</si>
  <si>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</si>
  <si>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</si>
  <si>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</si>
  <si>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</si>
  <si>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</si>
  <si>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</si>
  <si>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</si>
  <si>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</si>
  <si>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</si>
  <si>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</si>
  <si>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</si>
  <si>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</si>
  <si>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</si>
  <si>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</si>
  <si>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</si>
  <si>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</si>
  <si>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</si>
  <si>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</si>
  <si>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</si>
  <si>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</si>
  <si>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</si>
  <si>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</si>
  <si>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</si>
  <si>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</si>
  <si>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</si>
  <si>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</si>
  <si>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</si>
  <si>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</si>
  <si>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</si>
  <si>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</si>
  <si>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</si>
  <si>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</si>
  <si>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</si>
  <si>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</si>
  <si>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</si>
  <si>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</si>
  <si>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</si>
  <si>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</si>
  <si>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</si>
  <si>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</si>
  <si>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</si>
  <si>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</si>
  <si>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</si>
  <si>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</si>
  <si>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</si>
  <si>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</si>
  <si>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</si>
  <si>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</si>
  <si>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</si>
  <si>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</si>
  <si>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</si>
  <si>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</si>
  <si>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</si>
  <si>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</si>
  <si>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</si>
  <si>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</si>
  <si>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</si>
  <si>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</si>
  <si>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</si>
  <si>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</si>
  <si>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</si>
  <si>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</si>
  <si>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</si>
  <si>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</si>
  <si>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</si>
  <si>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</si>
  <si>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</si>
  <si>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</si>
  <si>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</si>
  <si>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</si>
  <si>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</si>
  <si>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</si>
  <si>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</si>
  <si>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</si>
  <si>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</si>
  <si>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</si>
  <si>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</si>
  <si>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</si>
  <si>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</si>
  <si>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</si>
  <si>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</si>
  <si>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</si>
  <si>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</si>
  <si>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</si>
  <si>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</si>
  <si>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</si>
  <si>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</si>
  <si>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</si>
  <si>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</si>
  <si>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</si>
  <si>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</si>
  <si>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</si>
  <si>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</si>
  <si>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</si>
  <si>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</si>
  <si>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</si>
  <si>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</si>
  <si>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</si>
  <si>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</si>
  <si>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</si>
  <si>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</si>
  <si>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</si>
  <si>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</si>
  <si>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</si>
  <si>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</si>
  <si>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</si>
  <si>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</si>
  <si>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</si>
  <si>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</si>
  <si>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</si>
  <si>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</si>
  <si>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</si>
  <si>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</si>
  <si>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</si>
  <si>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</si>
  <si>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</si>
  <si>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</si>
  <si>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</si>
  <si>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</si>
  <si>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</si>
  <si>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</si>
  <si>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</si>
  <si>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</si>
  <si>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</si>
  <si>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</si>
  <si>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</si>
  <si>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</si>
  <si>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</si>
  <si>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</si>
  <si>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</si>
  <si>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</si>
  <si>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</si>
  <si>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</si>
  <si>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</si>
  <si>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</si>
  <si>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</si>
  <si>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</si>
  <si>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</si>
  <si>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</si>
  <si>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</si>
  <si>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</si>
  <si>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</si>
  <si>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</si>
  <si>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</si>
  <si>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</si>
  <si>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</si>
  <si>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</si>
  <si>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</si>
  <si>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</si>
  <si>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</si>
  <si>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</si>
  <si>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</si>
  <si>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</si>
  <si>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</si>
  <si>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</si>
  <si>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</si>
  <si>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</si>
  <si>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</si>
  <si>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</si>
  <si>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</si>
  <si>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</si>
  <si>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</si>
  <si>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</si>
  <si>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</si>
  <si>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</si>
  <si>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</si>
  <si>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</si>
  <si>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</si>
  <si>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</si>
  <si>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</si>
  <si>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</si>
  <si>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</si>
  <si>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</si>
  <si>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</si>
  <si>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</si>
  <si>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</si>
  <si>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</si>
  <si>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</si>
  <si>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</si>
  <si>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</si>
  <si>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</si>
  <si>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</si>
  <si>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</si>
  <si>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</si>
  <si>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</si>
  <si>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</si>
  <si>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</si>
  <si>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</si>
  <si>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</si>
  <si>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</si>
  <si>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</si>
  <si>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</si>
  <si>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</si>
  <si>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</si>
  <si>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</si>
  <si>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</si>
  <si>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</si>
  <si>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</si>
  <si>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</si>
  <si>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</si>
  <si>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</si>
  <si>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</si>
  <si>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</si>
  <si>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</si>
  <si>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</si>
  <si>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</si>
  <si>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</si>
  <si>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</si>
  <si>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</si>
  <si>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</si>
  <si>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</si>
  <si>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</si>
  <si>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</si>
  <si>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</si>
  <si>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</si>
  <si>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</si>
  <si>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</si>
  <si>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</si>
  <si>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</si>
  <si>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</si>
  <si>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</si>
  <si>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</si>
  <si>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</si>
  <si>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</si>
  <si>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</si>
  <si>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</si>
  <si>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</si>
  <si>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</si>
  <si>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</si>
  <si>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</si>
  <si>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</si>
  <si>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</si>
  <si>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</si>
  <si>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</si>
  <si>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</si>
  <si>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</si>
  <si>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</si>
  <si>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</si>
  <si>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</si>
  <si>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</si>
  <si>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</si>
  <si>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</si>
  <si>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</si>
  <si>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</si>
  <si>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</si>
  <si>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</si>
  <si>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</si>
  <si>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</si>
  <si>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</si>
  <si>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</si>
  <si>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</si>
  <si>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</si>
  <si>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</si>
  <si>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</si>
  <si>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</si>
  <si>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</si>
  <si>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</si>
  <si>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</si>
  <si>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</si>
  <si>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</si>
  <si>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</si>
  <si>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</si>
  <si>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</si>
  <si>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</si>
  <si>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</si>
  <si>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</si>
  <si>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</si>
  <si>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</si>
  <si>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</si>
  <si>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</si>
  <si>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</si>
  <si>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</si>
  <si>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</si>
  <si>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</si>
  <si>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</si>
  <si>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</si>
  <si>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</si>
  <si>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</si>
  <si>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</si>
  <si>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</si>
  <si>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</si>
  <si>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</si>
  <si>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</si>
  <si>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</si>
  <si>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</si>
  <si>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</si>
  <si>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</si>
  <si>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</si>
  <si>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</si>
  <si>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</si>
  <si>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</si>
  <si>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</si>
  <si>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</si>
  <si>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</si>
  <si>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</si>
  <si>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</si>
  <si>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</si>
  <si>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</si>
  <si>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</si>
  <si>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</si>
  <si>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</si>
  <si>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</si>
  <si>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</si>
  <si>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</si>
  <si>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</si>
  <si>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</si>
  <si>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</si>
  <si>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</si>
  <si>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</si>
  <si>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</si>
  <si>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</si>
  <si>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</si>
  <si>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</si>
  <si>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</si>
  <si>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</si>
  <si>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</si>
  <si>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</si>
  <si>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</si>
  <si>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</si>
  <si>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</si>
  <si>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</si>
  <si>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</si>
  <si>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</si>
  <si>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</si>
  <si>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</si>
  <si>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</si>
  <si>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</si>
  <si>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</si>
  <si>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</si>
  <si>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</si>
  <si>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</si>
  <si>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</si>
  <si>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</si>
  <si>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</si>
  <si>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</si>
  <si>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</si>
  <si>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</si>
  <si>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</si>
  <si>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</si>
  <si>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</si>
  <si>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</si>
  <si>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</si>
  <si>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</si>
  <si>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</si>
  <si>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</si>
  <si>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</si>
  <si>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</si>
  <si>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</si>
  <si>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</si>
  <si>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</si>
  <si>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</si>
  <si>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</si>
  <si>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</si>
  <si>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</si>
  <si>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</si>
  <si>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</si>
  <si>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</si>
  <si>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</si>
  <si>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</si>
  <si>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</si>
  <si>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</si>
  <si>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</si>
  <si>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</si>
  <si>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</si>
  <si>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</si>
  <si>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</si>
  <si>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</si>
  <si>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</si>
  <si>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</si>
  <si>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</si>
  <si>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</si>
  <si>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</si>
  <si>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</si>
  <si>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</si>
  <si>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</si>
  <si>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</si>
  <si>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</si>
  <si>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</si>
  <si>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</si>
  <si>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</si>
  <si>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</si>
  <si>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</si>
  <si>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</si>
  <si>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</si>
  <si>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</si>
  <si>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</si>
  <si>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</si>
  <si>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</si>
  <si>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</si>
  <si>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</si>
  <si>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</si>
  <si>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</si>
  <si>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</si>
  <si>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</si>
  <si>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</si>
  <si>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</si>
  <si>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</si>
  <si>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</si>
  <si>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</si>
  <si>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</si>
  <si>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</si>
  <si>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</si>
  <si>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</si>
  <si>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</si>
  <si>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</si>
  <si>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</si>
  <si>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</si>
  <si>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</si>
  <si>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</si>
  <si>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</si>
  <si>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</si>
  <si>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</si>
  <si>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</si>
  <si>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</si>
  <si>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</si>
  <si>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</si>
  <si>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</si>
  <si>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</si>
  <si>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</si>
  <si>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</si>
  <si>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</si>
  <si>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</si>
  <si>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</si>
  <si>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</si>
  <si>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</si>
  <si>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</si>
  <si>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</si>
  <si>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</si>
  <si>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</si>
  <si>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</si>
  <si>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</si>
  <si>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</si>
  <si>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</si>
  <si>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</si>
  <si>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</si>
  <si>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</si>
  <si>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</si>
  <si>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</si>
  <si>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</si>
  <si>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</si>
  <si>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</si>
  <si>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</si>
  <si>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</si>
  <si>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</si>
  <si>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</si>
  <si>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</si>
  <si>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</si>
  <si>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</si>
  <si>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</si>
  <si>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</si>
  <si>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</si>
  <si>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</si>
  <si>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</si>
  <si>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</si>
  <si>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</si>
  <si>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</si>
  <si>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</si>
  <si>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</si>
  <si>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</si>
  <si>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</si>
  <si>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</si>
  <si>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</si>
  <si>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</si>
  <si>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</si>
  <si>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</si>
  <si>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</si>
  <si>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</si>
  <si>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</si>
  <si>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</si>
  <si>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</si>
  <si>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</si>
  <si>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</si>
  <si>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</si>
  <si>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</si>
  <si>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</si>
  <si>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</si>
  <si>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</si>
  <si>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</si>
  <si>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</si>
  <si>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</si>
  <si>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</si>
  <si>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</si>
  <si>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</si>
  <si>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</si>
  <si>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</si>
  <si>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</si>
  <si>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</si>
  <si>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</si>
  <si>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</si>
  <si>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</si>
  <si>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</si>
  <si>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</si>
  <si>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</si>
  <si>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</si>
  <si>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</si>
  <si>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</si>
  <si>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</si>
  <si>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</si>
  <si>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</si>
  <si>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</si>
  <si>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</si>
  <si>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</si>
  <si>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</si>
  <si>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</si>
  <si>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</si>
  <si>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</si>
  <si>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</si>
  <si>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</si>
  <si>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</si>
  <si>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</si>
  <si>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</si>
  <si>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</si>
  <si>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</si>
  <si>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</si>
  <si>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</si>
  <si>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</si>
  <si>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</si>
  <si>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</si>
  <si>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</si>
  <si>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</si>
  <si>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</si>
  <si>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</si>
  <si>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</si>
  <si>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</si>
  <si>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</si>
  <si>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</si>
  <si>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</si>
  <si>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</si>
  <si>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</si>
  <si>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</si>
  <si>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</si>
  <si>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</si>
  <si>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</si>
  <si>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</si>
  <si>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</si>
  <si>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</si>
  <si>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</si>
  <si>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</si>
  <si>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</si>
  <si>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</si>
  <si>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</si>
  <si>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</si>
  <si>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</si>
  <si>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</si>
  <si>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</si>
  <si>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</si>
  <si>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</si>
  <si>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</si>
  <si>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</si>
  <si>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</si>
  <si>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</si>
  <si>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</si>
  <si>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</si>
  <si>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</si>
  <si>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</si>
  <si>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</si>
  <si>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</si>
  <si>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</si>
  <si>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</si>
  <si>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</si>
  <si>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</si>
  <si>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</si>
  <si>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</si>
  <si>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</si>
  <si>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</si>
  <si>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</si>
  <si>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</si>
  <si>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</si>
  <si>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</si>
  <si>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</si>
  <si>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</si>
  <si>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</si>
  <si>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</si>
  <si>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</si>
  <si>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</si>
  <si>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</si>
  <si>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</si>
  <si>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</si>
  <si>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</si>
  <si>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</si>
  <si>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</si>
  <si>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</si>
  <si>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</si>
  <si>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</si>
  <si>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</si>
  <si>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</si>
  <si>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</si>
  <si>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</si>
  <si>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</si>
  <si>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</si>
  <si>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</si>
  <si>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</si>
  <si>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</si>
  <si>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</si>
  <si>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</si>
  <si>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</si>
  <si>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</si>
  <si>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</si>
  <si>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</si>
  <si>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</si>
  <si>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</si>
  <si>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</si>
  <si>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</si>
  <si>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</si>
  <si>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</si>
  <si>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</si>
  <si>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</si>
  <si>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</si>
  <si>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</si>
  <si>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</si>
  <si>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</si>
  <si>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</si>
  <si>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</si>
  <si>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</si>
  <si>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</si>
  <si>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</si>
  <si>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</si>
  <si>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</si>
  <si>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</si>
  <si>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</si>
  <si>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</si>
  <si>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</si>
  <si>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</si>
  <si>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</si>
  <si>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</si>
  <si>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</si>
  <si>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</si>
  <si>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</si>
  <si>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</si>
  <si>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</si>
  <si>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</si>
  <si>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</si>
  <si>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</si>
  <si>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</si>
  <si>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</si>
  <si>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</si>
  <si>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</si>
  <si>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</si>
  <si>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</si>
  <si>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</si>
  <si>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</si>
  <si>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</si>
  <si>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</si>
  <si>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</si>
  <si>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</si>
  <si>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</si>
  <si>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</si>
  <si>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</si>
  <si>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</si>
  <si>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</si>
  <si>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</si>
  <si>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</si>
  <si>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</si>
  <si>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</si>
  <si>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</si>
  <si>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</si>
  <si>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</si>
  <si>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</si>
  <si>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</si>
  <si>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</si>
  <si>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</si>
  <si>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</si>
  <si>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</si>
  <si>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</si>
  <si>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</si>
  <si>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</si>
  <si>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</si>
  <si>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</si>
  <si>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</si>
  <si>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</si>
  <si>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</si>
  <si>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</si>
  <si>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</si>
  <si>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</si>
  <si>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</si>
  <si>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</si>
  <si>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</si>
  <si>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</si>
  <si>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</si>
  <si>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</si>
  <si>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</si>
  <si>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</si>
  <si>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</si>
  <si>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</si>
  <si>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</si>
  <si>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</si>
  <si>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</si>
  <si>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</si>
  <si>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</si>
  <si>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</si>
  <si>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</si>
  <si>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</si>
  <si>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</si>
  <si>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</si>
  <si>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</si>
  <si>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</si>
  <si>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</si>
  <si>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</si>
  <si>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</si>
  <si>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</si>
  <si>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</si>
  <si>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</si>
  <si>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</si>
  <si>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</si>
  <si>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</si>
  <si>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</si>
  <si>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</si>
  <si>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</si>
  <si>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</si>
  <si>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</si>
  <si>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</si>
  <si>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</si>
  <si>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</si>
  <si>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</si>
  <si>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</si>
  <si>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</si>
  <si>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</si>
  <si>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</si>
  <si>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</si>
  <si>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</si>
  <si>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</si>
  <si>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</si>
  <si>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</si>
  <si>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</si>
  <si>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</si>
  <si>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</si>
  <si>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</si>
  <si>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</si>
  <si>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</si>
  <si>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</si>
  <si>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</si>
  <si>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</si>
  <si>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</si>
  <si>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</si>
  <si>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</si>
  <si>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</si>
  <si>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</si>
  <si>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</si>
  <si>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</si>
  <si>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</si>
  <si>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</si>
  <si>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</si>
  <si>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</si>
  <si>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</si>
  <si>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</si>
  <si>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</si>
  <si>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</si>
  <si>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</si>
  <si>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</si>
  <si>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</si>
  <si>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</si>
  <si>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</si>
  <si>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</si>
  <si>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</si>
  <si>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</si>
  <si>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</si>
  <si>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</si>
  <si>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</si>
  <si>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</si>
  <si>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</si>
  <si>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</si>
  <si>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</si>
  <si>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</si>
  <si>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</si>
  <si>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</si>
  <si>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</si>
  <si>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</si>
  <si>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</si>
  <si>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</si>
  <si>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</si>
  <si>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</si>
  <si>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</si>
  <si>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</si>
  <si>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</si>
  <si>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</si>
  <si>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</si>
  <si>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</si>
  <si>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</si>
  <si>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</si>
  <si>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</si>
  <si>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</si>
  <si>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</si>
  <si>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</si>
  <si>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</si>
  <si>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</si>
  <si>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</si>
  <si>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</si>
  <si>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</si>
  <si>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</si>
  <si>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</si>
  <si>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</si>
  <si>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</si>
  <si>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</si>
  <si>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</si>
  <si>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</si>
  <si>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</si>
  <si>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</si>
  <si>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</si>
  <si>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</si>
  <si>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</si>
  <si>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</si>
  <si>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</si>
  <si>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</si>
  <si>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</si>
  <si>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</si>
  <si>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</si>
  <si>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</si>
  <si>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</si>
  <si>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</si>
  <si>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</si>
  <si>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</si>
  <si>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</si>
  <si>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</si>
  <si>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</si>
  <si>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</si>
  <si>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</si>
  <si>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</si>
  <si>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</si>
  <si>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</si>
  <si>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</si>
  <si>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</si>
  <si>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</si>
  <si>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</si>
  <si>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</si>
  <si>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</si>
  <si>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</si>
  <si>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</si>
  <si>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</si>
  <si>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</si>
  <si>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</si>
  <si>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</si>
  <si>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</si>
  <si>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</si>
  <si>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</si>
  <si>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</si>
  <si>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</si>
  <si>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</si>
  <si>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</si>
  <si>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</si>
  <si>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</si>
  <si>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</si>
  <si>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</si>
  <si>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</si>
  <si>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</si>
  <si>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</si>
  <si>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</si>
  <si>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</si>
  <si>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</si>
  <si>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</si>
  <si>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</si>
  <si>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</si>
  <si>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</si>
  <si>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</si>
  <si>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</si>
  <si>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</si>
  <si>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</si>
  <si>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</si>
  <si>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</si>
  <si>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</si>
  <si>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</si>
  <si>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</si>
  <si>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</si>
  <si>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</si>
  <si>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</si>
  <si>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</si>
  <si>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</si>
  <si>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</si>
  <si>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</si>
  <si>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</si>
  <si>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</si>
  <si>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</si>
  <si>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</si>
  <si>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</si>
  <si>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</si>
  <si>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</si>
  <si>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</si>
  <si>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</si>
  <si>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</si>
  <si>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</si>
  <si>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</si>
  <si>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</si>
  <si>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</si>
  <si>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</si>
  <si>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</si>
  <si>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</si>
  <si>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</si>
  <si>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</si>
  <si>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</si>
  <si>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</si>
  <si>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</si>
  <si>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</si>
  <si>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</si>
  <si>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</si>
  <si>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</si>
  <si>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</si>
  <si>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</si>
  <si>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</si>
  <si>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</si>
  <si>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</si>
  <si>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</si>
  <si>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</si>
  <si>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</si>
  <si>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</si>
  <si>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</si>
  <si>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</si>
  <si>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</si>
  <si>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</si>
  <si>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</si>
  <si>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</si>
  <si>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</si>
  <si>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</si>
  <si>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</si>
  <si>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</si>
  <si>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</si>
  <si>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</si>
  <si>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</si>
  <si>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</si>
  <si>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</si>
  <si>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</si>
  <si>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</si>
  <si>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</si>
  <si>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</si>
  <si>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</si>
  <si>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</si>
  <si>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</si>
  <si>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</si>
  <si>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</si>
  <si>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</si>
  <si>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</si>
  <si>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</si>
  <si>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</si>
  <si>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</si>
  <si>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</si>
  <si>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</si>
  <si>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</si>
  <si>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</si>
  <si>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</si>
  <si>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</si>
  <si>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</si>
  <si>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</si>
  <si>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</si>
  <si>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</si>
  <si>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</si>
  <si>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</si>
  <si>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</si>
  <si>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</si>
  <si>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</si>
  <si>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</si>
  <si>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</si>
  <si>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</si>
  <si>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</si>
  <si>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</si>
  <si>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</si>
  <si>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</si>
  <si>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</si>
  <si>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</si>
  <si>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</si>
  <si>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</si>
  <si>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</si>
  <si>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</si>
  <si>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</si>
  <si>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</si>
  <si>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</si>
  <si>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</si>
  <si>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</si>
  <si>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</si>
  <si>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</si>
  <si>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</si>
  <si>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</si>
  <si>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</si>
  <si>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</si>
  <si>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</si>
  <si>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</si>
  <si>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</si>
  <si>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</si>
  <si>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</si>
  <si>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</si>
  <si>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</si>
  <si>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</si>
  <si>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</si>
  <si>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</si>
  <si>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</si>
  <si>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</si>
  <si>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</si>
  <si>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</si>
  <si>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</si>
  <si>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</si>
  <si>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</si>
  <si>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</si>
  <si>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</si>
  <si>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</si>
  <si>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</si>
  <si>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</si>
  <si>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</si>
  <si>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</si>
  <si>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</si>
  <si>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</si>
  <si>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</si>
  <si>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</si>
  <si>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</si>
  <si>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</si>
  <si>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</si>
  <si>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</si>
  <si>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</si>
  <si>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</si>
  <si>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</si>
  <si>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</si>
  <si>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</si>
  <si>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</si>
  <si>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</si>
  <si>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</si>
  <si>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</si>
  <si>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</si>
  <si>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</si>
  <si>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</si>
  <si>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</si>
  <si>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</si>
  <si>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</si>
  <si>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</si>
  <si>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</si>
  <si>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</si>
  <si>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</si>
  <si>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</si>
  <si>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</si>
  <si>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</si>
  <si>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</si>
  <si>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</si>
  <si>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</si>
  <si>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</si>
  <si>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</si>
  <si>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</si>
  <si>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</si>
  <si>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</si>
  <si>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</si>
  <si>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</si>
  <si>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</si>
  <si>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</si>
  <si>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</si>
  <si>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</si>
  <si>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</si>
  <si>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</si>
  <si>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</si>
  <si>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</si>
  <si>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</si>
  <si>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</si>
  <si>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</si>
  <si>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</si>
  <si>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</si>
  <si>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</si>
  <si>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</si>
  <si>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</si>
  <si>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</si>
  <si>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</si>
  <si>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</si>
  <si>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</si>
  <si>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</si>
  <si>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</si>
  <si>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</si>
  <si>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</si>
  <si>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</si>
  <si>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</si>
  <si>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</si>
  <si>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</si>
  <si>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</si>
  <si>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</si>
  <si>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</si>
  <si>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</si>
  <si>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</si>
  <si>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</si>
  <si>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</si>
  <si>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</si>
  <si>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</si>
  <si>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</si>
  <si>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</si>
  <si>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</si>
  <si>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</si>
  <si>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</si>
  <si>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</si>
  <si>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</si>
  <si>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</si>
  <si>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</si>
  <si>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</si>
  <si>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</si>
  <si>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</si>
  <si>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</si>
  <si>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</si>
  <si>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</si>
  <si>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</si>
  <si>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</si>
  <si>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</si>
  <si>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</si>
  <si>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</si>
  <si>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</si>
  <si>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</si>
  <si>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</si>
  <si>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</si>
  <si>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</si>
  <si>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</si>
  <si>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</si>
  <si>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</si>
  <si>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</si>
  <si>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</si>
  <si>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</si>
  <si>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</si>
  <si>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</si>
  <si>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</si>
  <si>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</si>
  <si>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</si>
  <si>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</si>
  <si>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</si>
  <si>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</si>
  <si>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</si>
  <si>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</si>
  <si>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</si>
  <si>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</si>
  <si>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</si>
  <si>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</si>
  <si>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</si>
  <si>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</si>
  <si>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</si>
  <si>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</si>
  <si>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</si>
  <si>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</si>
  <si>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</si>
  <si>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</si>
  <si>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</si>
  <si>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</si>
  <si>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</si>
  <si>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</si>
  <si>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</si>
  <si>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</si>
  <si>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</si>
  <si>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</si>
  <si>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</si>
  <si>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</si>
  <si>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</si>
  <si>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</si>
  <si>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</si>
  <si>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</si>
  <si>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</si>
  <si>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</si>
  <si>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</si>
  <si>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</si>
  <si>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</si>
  <si>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</si>
  <si>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</si>
  <si>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</si>
  <si>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</si>
  <si>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</si>
  <si>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</si>
  <si>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</si>
  <si>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</si>
  <si>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</si>
  <si>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</si>
  <si>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</si>
  <si>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</si>
  <si>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</si>
  <si>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</si>
  <si>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</si>
  <si>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</si>
  <si>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</si>
  <si>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</si>
  <si>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</si>
  <si>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</si>
  <si>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</si>
  <si>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</si>
  <si>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</si>
  <si>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</si>
  <si>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</si>
  <si>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</si>
  <si>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</si>
  <si>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</si>
  <si>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</si>
  <si>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</si>
  <si>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</si>
  <si>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</si>
  <si>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</si>
  <si>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</si>
  <si>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</si>
  <si>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</si>
  <si>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</si>
  <si>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</si>
  <si>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</si>
  <si>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</si>
  <si>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</si>
  <si>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</si>
  <si>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</si>
  <si>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</si>
  <si>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</si>
  <si>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</si>
  <si>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</si>
  <si>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</si>
  <si>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</si>
  <si>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</si>
  <si>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</si>
  <si>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</si>
  <si>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</si>
  <si>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</si>
  <si>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</si>
  <si>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</si>
  <si>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</si>
  <si>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</si>
  <si>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</si>
  <si>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</si>
  <si>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</si>
  <si>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</si>
  <si>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</si>
  <si>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</si>
  <si>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</si>
  <si>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</si>
  <si>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</si>
  <si>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</si>
  <si>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</si>
  <si>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</si>
  <si>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</si>
  <si>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</si>
  <si>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</si>
  <si>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</si>
  <si>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</si>
  <si>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</si>
  <si>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</si>
  <si>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</si>
  <si>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</si>
  <si>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</si>
  <si>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</si>
  <si>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</si>
  <si>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</si>
  <si>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</si>
  <si>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</si>
  <si>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</si>
  <si>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</si>
  <si>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</si>
  <si>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</si>
  <si>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</si>
  <si>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</si>
  <si>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</si>
  <si>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</si>
  <si>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</si>
  <si>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</si>
  <si>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</si>
  <si>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</si>
  <si>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</si>
  <si>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</si>
  <si>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</si>
  <si>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</si>
  <si>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</si>
  <si>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</si>
  <si>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</si>
  <si>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</si>
  <si>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</si>
  <si>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</si>
  <si>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</si>
  <si>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</si>
  <si>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</si>
  <si>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</si>
  <si>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</si>
  <si>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</si>
  <si>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</si>
  <si>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</si>
  <si>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</si>
  <si>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</si>
  <si>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</si>
  <si>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</si>
  <si>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</si>
  <si>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</si>
  <si>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</si>
  <si>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</si>
  <si>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</si>
  <si>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</si>
  <si>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</si>
  <si>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</si>
  <si>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</si>
  <si>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</si>
  <si>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</si>
  <si>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</si>
  <si>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</si>
  <si>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</si>
  <si>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</si>
  <si>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</si>
  <si>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</si>
  <si>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</si>
  <si>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</si>
  <si>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</si>
  <si>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</si>
  <si>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</si>
  <si>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</si>
  <si>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</si>
  <si>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</si>
  <si>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</si>
  <si>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</si>
  <si>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</si>
  <si>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</si>
  <si>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</si>
  <si>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</si>
  <si>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</si>
  <si>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</si>
  <si>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</si>
  <si>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</si>
  <si>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</si>
  <si>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</si>
  <si>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</si>
  <si>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</si>
  <si>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</si>
  <si>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</si>
  <si>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</si>
  <si>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</si>
  <si>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</si>
  <si>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</si>
  <si>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</si>
  <si>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</si>
  <si>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</si>
  <si>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</si>
  <si>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</si>
  <si>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</si>
  <si>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</si>
  <si>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</si>
  <si>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</si>
  <si>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</si>
  <si>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</si>
  <si>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</si>
  <si>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</si>
  <si>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</si>
  <si>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</si>
  <si>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</si>
  <si>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</si>
  <si>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</si>
  <si>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</si>
  <si>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</si>
  <si>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</si>
  <si>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</si>
  <si>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</si>
  <si>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</si>
  <si>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</si>
  <si>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</si>
  <si>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</si>
  <si>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</si>
  <si>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</si>
  <si>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</si>
  <si>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</si>
  <si>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</si>
  <si>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</si>
  <si>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</si>
  <si>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</si>
  <si>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</si>
  <si>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</si>
  <si>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</si>
  <si>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</si>
  <si>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</si>
  <si>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</si>
  <si>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</si>
  <si>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</si>
  <si>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</si>
  <si>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</si>
  <si>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</si>
  <si>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</si>
  <si>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</si>
  <si>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</si>
  <si>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</si>
  <si>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</si>
  <si>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</si>
  <si>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</si>
  <si>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</si>
  <si>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</si>
  <si>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</si>
  <si>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</si>
  <si>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</si>
  <si>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</si>
  <si>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</si>
  <si>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</si>
  <si>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</si>
  <si>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</si>
  <si>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</si>
  <si>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</si>
  <si>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</si>
  <si>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</si>
  <si>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</si>
  <si>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</si>
  <si>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</si>
  <si>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</si>
  <si>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</si>
  <si>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</si>
  <si>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</si>
  <si>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</si>
  <si>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</si>
  <si>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</si>
  <si>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</si>
  <si>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</si>
  <si>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</si>
  <si>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</si>
  <si>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</si>
  <si>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</si>
  <si>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</si>
  <si>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</si>
  <si>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</si>
  <si>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</si>
  <si>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</si>
  <si>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</si>
  <si>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</si>
  <si>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</si>
  <si>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</si>
  <si>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</si>
  <si>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</si>
  <si>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</si>
  <si>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</si>
  <si>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</si>
  <si>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</si>
  <si>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</si>
  <si>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</si>
  <si>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</si>
  <si>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</si>
  <si>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</si>
  <si>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</si>
  <si>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</si>
  <si>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</si>
  <si>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</si>
  <si>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</si>
  <si>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</si>
  <si>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</si>
  <si>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</si>
  <si>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</si>
  <si>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</si>
  <si>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</si>
  <si>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</si>
  <si>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</si>
  <si>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</si>
  <si>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</si>
  <si>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</si>
  <si>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</si>
  <si>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</si>
  <si>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</si>
  <si>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</si>
  <si>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</si>
  <si>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</si>
  <si>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</si>
  <si>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</si>
  <si>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</si>
  <si>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</si>
  <si>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</si>
  <si>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</si>
  <si>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</si>
  <si>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</si>
  <si>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</si>
  <si>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</si>
  <si>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</si>
  <si>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</si>
  <si>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</si>
  <si>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</si>
  <si>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</si>
  <si>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</si>
  <si>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</si>
  <si>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</si>
  <si>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</si>
  <si>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</si>
  <si>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</si>
  <si>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</si>
  <si>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</si>
  <si>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</si>
  <si>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</si>
  <si>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</si>
  <si>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</si>
  <si>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</si>
  <si>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</si>
  <si>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</si>
  <si>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</si>
  <si>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</si>
  <si>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</si>
  <si>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</si>
  <si>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</si>
  <si>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</si>
  <si>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</si>
  <si>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</si>
  <si>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</si>
  <si>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</si>
  <si>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</si>
  <si>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</si>
  <si>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</si>
  <si>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</si>
  <si>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</si>
  <si>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</si>
  <si>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</si>
  <si>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</si>
  <si>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</si>
  <si>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</si>
  <si>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</si>
  <si>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</si>
  <si>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</si>
  <si>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</si>
  <si>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</si>
  <si>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</si>
  <si>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</si>
  <si>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</si>
  <si>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</si>
  <si>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</si>
  <si>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</si>
  <si>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</si>
  <si>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</si>
  <si>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</si>
  <si>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</si>
  <si>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</si>
  <si>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</si>
  <si>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</si>
  <si>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</si>
  <si>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</si>
  <si>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</si>
  <si>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</si>
  <si>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</si>
  <si>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</si>
  <si>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</si>
  <si>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</si>
  <si>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</si>
  <si>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</si>
  <si>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</si>
  <si>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</si>
  <si>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</si>
  <si>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</si>
  <si>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</si>
  <si>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</si>
  <si>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</si>
  <si>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</si>
  <si>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</si>
  <si>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</si>
  <si>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</si>
  <si>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</si>
  <si>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</si>
  <si>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</si>
  <si>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</si>
  <si>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</si>
  <si>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</si>
  <si>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</si>
  <si>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</si>
  <si>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</si>
  <si>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</si>
  <si>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</si>
  <si>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</si>
  <si>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</si>
  <si>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</si>
  <si>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</si>
  <si>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</si>
  <si>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</si>
  <si>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</si>
  <si>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</si>
  <si>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</si>
  <si>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</si>
  <si>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</si>
  <si>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</si>
  <si>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</si>
  <si>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</si>
  <si>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</si>
  <si>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</si>
  <si>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</si>
  <si>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</si>
  <si>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</si>
  <si>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</si>
  <si>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</si>
  <si>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</si>
  <si>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</si>
  <si>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</si>
  <si>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</si>
  <si>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</si>
  <si>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</si>
  <si>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</si>
  <si>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</si>
  <si>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</si>
  <si>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</si>
  <si>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</si>
  <si>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</si>
  <si>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</si>
  <si>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</si>
  <si>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</si>
  <si>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</si>
  <si>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</si>
  <si>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</si>
  <si>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</si>
  <si>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</si>
  <si>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</si>
  <si>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</si>
  <si>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</si>
  <si>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</si>
  <si>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</si>
  <si>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</si>
  <si>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</si>
  <si>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</si>
  <si>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</si>
  <si>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</si>
  <si>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</si>
  <si>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</si>
  <si>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</si>
  <si>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</si>
  <si>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</si>
  <si>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</si>
  <si>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</si>
  <si>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</si>
  <si>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</si>
  <si>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</si>
  <si>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</si>
  <si>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</si>
  <si>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</si>
  <si>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</si>
  <si>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</si>
  <si>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</si>
  <si>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</si>
  <si>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</si>
  <si>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</si>
  <si>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</si>
  <si>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</si>
  <si>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</si>
  <si>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</si>
  <si>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</si>
  <si>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</si>
  <si>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</si>
  <si>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</si>
  <si>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</si>
  <si>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</si>
  <si>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</si>
  <si>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</si>
  <si>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</si>
  <si>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</si>
  <si>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</si>
  <si>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</si>
  <si>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</si>
  <si>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</si>
  <si>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</si>
  <si>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</si>
  <si>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</si>
  <si>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</si>
  <si>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</si>
  <si>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</si>
  <si>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</si>
  <si>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</si>
  <si>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</si>
  <si>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</si>
  <si>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</si>
  <si>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</si>
  <si>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</si>
  <si>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</si>
  <si>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</si>
  <si>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</si>
  <si>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</si>
  <si>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</si>
  <si>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</si>
  <si>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</si>
  <si>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</si>
  <si>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</si>
  <si>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</si>
  <si>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</si>
  <si>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</si>
  <si>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</si>
  <si>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</si>
  <si>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</si>
  <si>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</si>
  <si>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</si>
  <si>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</si>
  <si>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</si>
  <si>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</si>
  <si>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</si>
  <si>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</si>
  <si>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</si>
  <si>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</si>
  <si>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</si>
  <si>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</si>
  <si>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</si>
  <si>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</si>
  <si>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</si>
  <si>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</si>
  <si>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</si>
  <si>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</si>
  <si>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</si>
  <si>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</si>
  <si>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</si>
  <si>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</si>
  <si>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</si>
  <si>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</si>
  <si>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</si>
  <si>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</si>
  <si>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</si>
  <si>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</si>
  <si>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</si>
  <si>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</si>
  <si>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</si>
  <si>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</si>
  <si>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</si>
  <si>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</si>
  <si>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</si>
  <si>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</si>
  <si>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</si>
  <si>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</si>
  <si>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</si>
  <si>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</si>
  <si>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</si>
  <si>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</si>
  <si>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</si>
  <si>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</si>
  <si>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</si>
  <si>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</si>
  <si>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</si>
  <si>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</si>
  <si>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</si>
  <si>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</si>
  <si>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</si>
  <si>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</si>
  <si>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</si>
  <si>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</si>
  <si>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</si>
  <si>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</si>
  <si>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</si>
  <si>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</si>
  <si>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</si>
  <si>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</si>
  <si>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</si>
  <si>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</si>
  <si>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</si>
  <si>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</si>
  <si>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</si>
  <si>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</si>
  <si>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</si>
  <si>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</si>
  <si>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</si>
  <si>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</si>
  <si>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</si>
  <si>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</si>
  <si>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</si>
  <si>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</si>
  <si>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</si>
  <si>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</si>
  <si>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</si>
  <si>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</si>
  <si>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</si>
  <si>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</si>
  <si>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</si>
  <si>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</si>
  <si>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</si>
  <si>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</si>
  <si>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</si>
  <si>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</si>
  <si>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</si>
  <si>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</si>
  <si>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</si>
  <si>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</si>
  <si>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</si>
  <si>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</si>
  <si>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</si>
  <si>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</si>
  <si>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</si>
  <si>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</si>
  <si>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</si>
  <si>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</si>
  <si>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</si>
  <si>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</si>
  <si>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</si>
  <si>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</si>
  <si>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</si>
  <si>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</si>
  <si>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</si>
  <si>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</si>
  <si>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</si>
  <si>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</si>
  <si>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</si>
  <si>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</si>
  <si>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</si>
  <si>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</si>
  <si>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</si>
  <si>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</si>
  <si>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</si>
  <si>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</si>
  <si>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</si>
  <si>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</si>
  <si>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</si>
  <si>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</si>
  <si>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</si>
  <si>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</si>
  <si>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</si>
  <si>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</si>
  <si>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</si>
  <si>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</si>
  <si>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</si>
  <si>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</si>
  <si>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</si>
  <si>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</si>
  <si>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</si>
  <si>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</si>
  <si>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</si>
  <si>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</si>
  <si>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</si>
  <si>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</si>
  <si>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</si>
  <si>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</si>
  <si>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</si>
  <si>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</si>
  <si>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</si>
  <si>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</si>
  <si>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</si>
  <si>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</si>
  <si>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</si>
  <si>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</si>
  <si>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</si>
  <si>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</si>
  <si>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</si>
  <si>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</si>
  <si>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</si>
  <si>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</si>
  <si>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</si>
  <si>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</si>
  <si>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</si>
  <si>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</si>
  <si>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</si>
  <si>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</si>
  <si>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</si>
  <si>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</si>
  <si>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</si>
  <si>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</si>
  <si>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</si>
  <si>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</si>
  <si>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</si>
  <si>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</si>
  <si>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</si>
  <si>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</si>
  <si>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</si>
  <si>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</si>
  <si>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</si>
  <si>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</si>
  <si>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</si>
  <si>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</si>
  <si>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</si>
  <si>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</si>
  <si>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</si>
  <si>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</si>
  <si>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</si>
  <si>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</si>
  <si>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</si>
  <si>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</si>
  <si>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</si>
  <si>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</si>
  <si>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</si>
  <si>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</si>
  <si>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</si>
  <si>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</si>
  <si>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</si>
  <si>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</si>
  <si>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</si>
  <si>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</si>
  <si>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</si>
  <si>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</si>
  <si>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</si>
  <si>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</si>
  <si>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</si>
  <si>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</si>
  <si>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</si>
  <si>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</si>
  <si>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</si>
  <si>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</si>
  <si>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</si>
  <si>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</si>
  <si>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</si>
  <si>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</si>
  <si>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</si>
  <si>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</si>
  <si>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</si>
  <si>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</si>
  <si>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</si>
  <si>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</si>
  <si>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</si>
  <si>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</si>
  <si>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</si>
  <si>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</si>
  <si>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</si>
  <si>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</si>
  <si>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</si>
  <si>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</si>
  <si>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</si>
  <si>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</si>
  <si>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</si>
  <si>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</si>
  <si>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</si>
  <si>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</si>
  <si>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</si>
  <si>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</si>
  <si>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</si>
  <si>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</si>
  <si>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</si>
  <si>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</si>
  <si>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</si>
  <si>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</si>
  <si>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</si>
  <si>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</si>
  <si>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</si>
  <si>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</si>
  <si>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</si>
  <si>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</si>
  <si>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</si>
  <si>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</si>
  <si>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</si>
  <si>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</si>
  <si>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</si>
  <si>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</si>
  <si>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</si>
  <si>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</si>
  <si>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</si>
  <si>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</si>
  <si>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</si>
  <si>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</si>
  <si>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</si>
  <si>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</si>
  <si>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</si>
  <si>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</si>
  <si>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</si>
  <si>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</si>
  <si>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</si>
  <si>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</si>
  <si>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</si>
  <si>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</si>
  <si>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</si>
  <si>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</si>
  <si>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</si>
  <si>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</si>
  <si>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</si>
  <si>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</si>
  <si>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</si>
  <si>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</si>
  <si>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</si>
  <si>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</si>
  <si>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</si>
  <si>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</si>
  <si>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</si>
  <si>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</si>
  <si>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</si>
  <si>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</si>
  <si>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</si>
  <si>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</si>
  <si>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</si>
  <si>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</si>
  <si>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</si>
  <si>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</si>
  <si>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</si>
  <si>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</si>
  <si>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</si>
  <si>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</si>
  <si>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</si>
  <si>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</si>
  <si>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</si>
  <si>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</si>
  <si>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</si>
  <si>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</si>
  <si>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</si>
  <si>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</si>
  <si>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</si>
  <si>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</si>
  <si>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</si>
  <si>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</si>
  <si>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</si>
  <si>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</si>
  <si>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</si>
  <si>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</si>
  <si>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</si>
  <si>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</si>
  <si>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</si>
  <si>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</si>
  <si>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</si>
  <si>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</si>
  <si>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</si>
  <si>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</si>
  <si>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</si>
  <si>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</si>
  <si>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</si>
  <si>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</si>
  <si>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</si>
  <si>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</si>
  <si>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</si>
  <si>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</si>
  <si>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</si>
  <si>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</si>
  <si>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</si>
  <si>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</si>
  <si>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</si>
  <si>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</si>
  <si>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</si>
  <si>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</si>
  <si>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</si>
  <si>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</si>
  <si>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</si>
  <si>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</si>
  <si>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</si>
  <si>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</si>
  <si>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</si>
  <si>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</si>
  <si>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</si>
  <si>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</si>
  <si>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</si>
  <si>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</si>
  <si>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</si>
  <si>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</si>
  <si>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</si>
  <si>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</si>
  <si>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</si>
  <si>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</si>
  <si>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</si>
  <si>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</si>
  <si>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</si>
  <si>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</si>
  <si>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</si>
  <si>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</si>
  <si>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</si>
  <si>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</si>
  <si>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</si>
  <si>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</si>
  <si>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</si>
  <si>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</si>
  <si>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</si>
  <si>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</si>
  <si>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</si>
  <si>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</si>
  <si>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</si>
  <si>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</si>
  <si>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</si>
  <si>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</si>
  <si>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</si>
  <si>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</si>
  <si>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</si>
  <si>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</si>
  <si>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</si>
  <si>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</si>
  <si>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</si>
  <si>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</si>
  <si>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</si>
  <si>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</si>
  <si>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</si>
  <si>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</si>
  <si>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</si>
  <si>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</si>
  <si>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</si>
  <si>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</si>
  <si>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</si>
  <si>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</si>
  <si>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</si>
  <si>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</si>
  <si>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</si>
  <si>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</si>
  <si>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</si>
  <si>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</si>
  <si>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</si>
  <si>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</si>
  <si>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</si>
  <si>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</si>
  <si>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</si>
  <si>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</si>
  <si>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</si>
  <si>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</si>
  <si>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</si>
  <si>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</si>
  <si>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</si>
  <si>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</si>
  <si>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</si>
  <si>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</si>
  <si>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</si>
  <si>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</si>
  <si>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</si>
  <si>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</si>
  <si>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</si>
  <si>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</si>
  <si>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</si>
  <si>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</si>
  <si>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</si>
  <si>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</si>
  <si>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</si>
  <si>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</si>
  <si>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</si>
  <si>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</si>
  <si>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</si>
  <si>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</si>
  <si>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</si>
  <si>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</si>
  <si>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</si>
  <si>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</si>
  <si>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</si>
  <si>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</si>
  <si>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</si>
  <si>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</si>
  <si>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</si>
  <si>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</si>
  <si>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</si>
  <si>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</si>
  <si>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</si>
  <si>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</si>
  <si>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</si>
  <si>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</si>
  <si>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</si>
  <si>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</si>
  <si>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</si>
  <si>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</si>
  <si>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</si>
  <si>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</si>
  <si>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</si>
  <si>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</si>
  <si>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</si>
  <si>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</si>
  <si>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</si>
  <si>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</si>
  <si>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</si>
  <si>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</si>
  <si>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</si>
  <si>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</si>
  <si>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</si>
  <si>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</si>
  <si>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</si>
  <si>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</si>
  <si>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</si>
  <si>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</si>
  <si>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</si>
  <si>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</si>
  <si>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</si>
  <si>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</si>
  <si>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</si>
  <si>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</si>
  <si>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</si>
  <si>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</si>
  <si>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</si>
  <si>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</si>
  <si>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</si>
  <si>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</si>
  <si>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</si>
  <si>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</si>
  <si>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</si>
  <si>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</si>
  <si>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</si>
  <si>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</si>
  <si>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</si>
  <si>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</si>
  <si>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</si>
  <si>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</si>
  <si>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</si>
  <si>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</si>
  <si>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</si>
  <si>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</si>
  <si>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</si>
  <si>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</si>
  <si>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</si>
  <si>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</si>
  <si>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</si>
  <si>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</si>
  <si>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</si>
  <si>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</si>
  <si>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</si>
  <si>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</si>
  <si>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</si>
  <si>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</si>
  <si>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</si>
  <si>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</si>
  <si>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</si>
  <si>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</si>
  <si>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</si>
  <si>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</si>
  <si>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</si>
  <si>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</si>
  <si>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</si>
  <si>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</si>
  <si>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</si>
  <si>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</si>
  <si>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</si>
  <si>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</si>
  <si>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</si>
  <si>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</si>
  <si>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</si>
  <si>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</si>
  <si>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</si>
  <si>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</si>
  <si>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</si>
  <si>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</si>
  <si>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</si>
  <si>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</si>
  <si>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</si>
  <si>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</si>
  <si>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</si>
  <si>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</si>
  <si>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</si>
  <si>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</si>
  <si>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</si>
  <si>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</si>
  <si>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</si>
  <si>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</si>
  <si>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</si>
  <si>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</si>
  <si>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</si>
  <si>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</si>
  <si>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</si>
  <si>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</si>
  <si>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</si>
  <si>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</si>
  <si>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</si>
  <si>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</si>
  <si>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</si>
  <si>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</si>
  <si>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</si>
  <si>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</si>
  <si>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</si>
  <si>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</si>
  <si>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</si>
  <si>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</si>
  <si>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</si>
  <si>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</si>
  <si>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</si>
  <si>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</si>
  <si>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</si>
  <si>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</si>
  <si>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</si>
  <si>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</si>
  <si>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</si>
  <si>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</si>
  <si>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</si>
  <si>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</si>
  <si>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</si>
  <si>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</si>
  <si>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</si>
  <si>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</si>
  <si>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</si>
  <si>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</si>
  <si>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</si>
  <si>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</si>
  <si>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</si>
  <si>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</si>
  <si>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</si>
  <si>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</si>
  <si>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</si>
  <si>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</si>
  <si>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</si>
  <si>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</si>
  <si>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</si>
  <si>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</si>
  <si>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</si>
  <si>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</si>
  <si>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</si>
  <si>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</si>
  <si>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</si>
  <si>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</si>
  <si>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</si>
  <si>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</si>
  <si>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</si>
  <si>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</si>
  <si>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</si>
  <si>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</si>
  <si>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</si>
  <si>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</si>
  <si>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</si>
  <si>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</si>
  <si>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</si>
  <si>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</si>
  <si>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</si>
  <si>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</si>
  <si>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</si>
  <si>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</si>
  <si>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</si>
  <si>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</si>
  <si>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</si>
  <si>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</si>
  <si>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</si>
  <si>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</si>
  <si>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</si>
  <si>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</si>
  <si>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</si>
  <si>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</si>
  <si>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</si>
  <si>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</si>
  <si>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</si>
  <si>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</si>
  <si>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</si>
  <si>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</si>
  <si>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</si>
  <si>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</si>
  <si>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</si>
  <si>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</si>
  <si>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</si>
  <si>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</si>
  <si>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</si>
  <si>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</si>
  <si>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</si>
  <si>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</si>
  <si>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</si>
  <si>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</si>
  <si>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</si>
  <si>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</si>
  <si>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</si>
  <si>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</si>
  <si>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</si>
  <si>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</si>
  <si>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</si>
  <si>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</si>
  <si>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</si>
  <si>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</si>
  <si>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</si>
  <si>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</si>
  <si>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</si>
  <si>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</si>
  <si>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</si>
  <si>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</si>
  <si>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</si>
  <si>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</si>
  <si>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</si>
  <si>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</si>
  <si>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</si>
  <si>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</si>
  <si>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</si>
  <si>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</si>
  <si>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</si>
  <si>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</si>
  <si>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</si>
  <si>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</si>
  <si>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</si>
  <si>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</si>
  <si>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</si>
  <si>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</si>
  <si>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</si>
  <si>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</si>
  <si>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</si>
  <si>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</si>
  <si>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</si>
  <si>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</si>
  <si>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</si>
  <si>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</si>
  <si>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</si>
  <si>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</si>
  <si>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</si>
  <si>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</si>
  <si>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</si>
  <si>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</si>
  <si>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</si>
  <si>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</si>
  <si>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</si>
  <si>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</si>
  <si>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</si>
  <si>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</si>
  <si>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</si>
  <si>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</si>
  <si>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</si>
  <si>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</si>
  <si>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</si>
  <si>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</si>
  <si>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</si>
  <si>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</si>
  <si>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</si>
  <si>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</si>
  <si>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</si>
  <si>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</si>
  <si>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</si>
  <si>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</si>
  <si>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</si>
  <si>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</si>
  <si>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</si>
  <si>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</si>
  <si>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</si>
  <si>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</si>
  <si>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</si>
  <si>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</si>
  <si>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</si>
  <si>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</si>
  <si>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</si>
  <si>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</si>
  <si>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</si>
  <si>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</si>
  <si>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</si>
  <si>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</si>
  <si>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</si>
  <si>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</si>
  <si>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</si>
  <si>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</si>
  <si>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</si>
  <si>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</si>
  <si>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</si>
  <si>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</si>
  <si>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</si>
  <si>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</si>
  <si>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</si>
  <si>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</si>
  <si>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</si>
  <si>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</si>
  <si>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</si>
  <si>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</si>
  <si>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</si>
  <si>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</si>
  <si>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</si>
  <si>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</si>
  <si>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</si>
  <si>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</si>
  <si>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</si>
  <si>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</si>
  <si>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</si>
  <si>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</si>
  <si>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</si>
  <si>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</si>
  <si>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</si>
  <si>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</si>
  <si>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</si>
  <si>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</si>
  <si>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</si>
  <si>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</si>
  <si>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</si>
  <si>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</si>
  <si>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</si>
  <si>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</si>
  <si>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</si>
  <si>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</si>
  <si>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</si>
  <si>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</si>
  <si>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</si>
  <si>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</si>
  <si>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</si>
  <si>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</si>
  <si>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</si>
  <si>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</si>
  <si>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</si>
  <si>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</si>
  <si>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</si>
  <si>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</si>
  <si>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</si>
  <si>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</si>
  <si>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</si>
  <si>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</si>
  <si>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</si>
  <si>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</si>
  <si>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</si>
  <si>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</si>
  <si>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</si>
  <si>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</si>
  <si>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</si>
  <si>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</si>
  <si>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</si>
  <si>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</si>
  <si>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</si>
  <si>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</si>
  <si>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</si>
  <si>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</si>
  <si>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</si>
  <si>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</si>
  <si>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</si>
  <si>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</si>
  <si>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</si>
  <si>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</si>
  <si>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</si>
  <si>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</si>
  <si>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</si>
  <si>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</si>
  <si>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</si>
  <si>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</si>
  <si>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</si>
  <si>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</si>
  <si>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</si>
  <si>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</si>
  <si>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</si>
  <si>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</si>
  <si>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</si>
  <si>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</si>
  <si>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</si>
  <si>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</si>
  <si>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</si>
  <si>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</si>
  <si>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</si>
  <si>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</si>
  <si>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</si>
  <si>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</si>
  <si>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</si>
  <si>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</si>
  <si>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</si>
  <si>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</si>
  <si>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</si>
  <si>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</si>
  <si>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</si>
  <si>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</si>
  <si>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</si>
  <si>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</si>
  <si>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</si>
  <si>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</si>
  <si>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</si>
  <si>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</si>
  <si>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</si>
  <si>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</si>
  <si>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</si>
  <si>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</si>
  <si>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</si>
  <si>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</si>
  <si>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</si>
  <si>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</si>
  <si>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</si>
  <si>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</si>
  <si>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</si>
  <si>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</si>
  <si>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</si>
  <si>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</si>
  <si>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</si>
  <si>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</si>
  <si>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</si>
  <si>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</si>
  <si>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</si>
  <si>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</si>
  <si>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</si>
  <si>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</si>
  <si>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</si>
  <si>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</si>
  <si>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</si>
  <si>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</si>
  <si>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</si>
  <si>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</si>
  <si>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</si>
  <si>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</si>
  <si>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</si>
  <si>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</si>
  <si>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</si>
  <si>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</si>
  <si>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</si>
  <si>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</si>
  <si>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</si>
  <si>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</si>
  <si>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</si>
  <si>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</si>
  <si>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</si>
  <si>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</si>
  <si>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</si>
  <si>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</si>
  <si>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</si>
  <si>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</si>
  <si>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</si>
  <si>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</si>
  <si>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</si>
  <si>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</si>
  <si>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</si>
  <si>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</si>
  <si>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</si>
  <si>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</si>
  <si>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</si>
  <si>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</si>
  <si>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</si>
  <si>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</si>
  <si>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</si>
  <si>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</si>
  <si>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</si>
  <si>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</si>
  <si>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</si>
  <si>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</si>
  <si>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</si>
  <si>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</si>
  <si>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</si>
  <si>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</si>
  <si>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</si>
  <si>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</si>
  <si>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</si>
  <si>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</si>
  <si>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</si>
  <si>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</si>
  <si>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</si>
  <si>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</si>
  <si>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</si>
  <si>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</si>
  <si>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</si>
  <si>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</si>
  <si>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</si>
  <si>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</si>
  <si>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</si>
  <si>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</si>
  <si>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</si>
  <si>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</si>
  <si>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</si>
  <si>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</si>
  <si>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</si>
  <si>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</si>
  <si>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</si>
  <si>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</si>
  <si>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</si>
  <si>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</si>
  <si>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</si>
  <si>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</si>
  <si>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</si>
  <si>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</si>
  <si>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</si>
  <si>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</si>
  <si>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</si>
  <si>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</si>
  <si>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</si>
  <si>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</si>
  <si>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</si>
  <si>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</si>
  <si>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</si>
  <si>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</si>
  <si>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</si>
  <si>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</si>
  <si>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</si>
  <si>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</si>
  <si>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</si>
  <si>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</si>
  <si>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</si>
  <si>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</si>
  <si>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</si>
  <si>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</si>
  <si>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</si>
  <si>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</si>
  <si>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</si>
  <si>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</si>
  <si>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</si>
  <si>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</si>
  <si>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</si>
  <si>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</si>
  <si>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</si>
  <si>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</si>
  <si>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</si>
  <si>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</si>
  <si>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</si>
  <si>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</si>
  <si>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</si>
  <si>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</si>
  <si>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</si>
  <si>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</si>
  <si>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</si>
  <si>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</si>
  <si>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</si>
  <si>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</si>
  <si>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</si>
  <si>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</si>
  <si>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</si>
  <si>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</si>
  <si>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</si>
  <si>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</si>
  <si>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</si>
  <si>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</si>
  <si>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</si>
  <si>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</si>
  <si>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</si>
  <si>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</si>
  <si>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</si>
  <si>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</si>
  <si>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</si>
  <si>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</si>
  <si>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</si>
  <si>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</si>
  <si>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</si>
  <si>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</si>
  <si>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</si>
  <si>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</si>
  <si>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</si>
  <si>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</si>
  <si>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</si>
  <si>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</si>
  <si>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</si>
  <si>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</si>
  <si>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</si>
  <si>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</si>
  <si>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</si>
  <si>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</si>
  <si>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</si>
  <si>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</si>
  <si>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</si>
  <si>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</si>
  <si>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</si>
  <si>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</si>
  <si>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</si>
  <si>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</si>
  <si>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</si>
  <si>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</si>
  <si>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</si>
  <si>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</si>
  <si>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</si>
  <si>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</si>
  <si>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</si>
  <si>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</si>
  <si>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</si>
  <si>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</si>
  <si>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</si>
  <si>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</si>
  <si>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</si>
  <si>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</si>
  <si>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</si>
  <si>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</si>
  <si>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</si>
  <si>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</si>
  <si>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</si>
  <si>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</si>
  <si>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</si>
  <si>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</si>
  <si>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</si>
  <si>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</si>
  <si>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</si>
  <si>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</si>
  <si>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</si>
  <si>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</si>
  <si>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</si>
  <si>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</si>
  <si>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</si>
  <si>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</si>
  <si>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</si>
  <si>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</si>
  <si>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</si>
  <si>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</si>
  <si>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</si>
  <si>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</si>
  <si>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</si>
  <si>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</si>
  <si>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</si>
  <si>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</si>
  <si>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</si>
  <si>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</si>
  <si>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</si>
  <si>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</si>
  <si>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</si>
  <si>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</si>
  <si>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</si>
  <si>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</si>
  <si>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</si>
  <si>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</si>
  <si>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</si>
  <si>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</si>
  <si>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</si>
  <si>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</si>
  <si>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</si>
  <si>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</si>
  <si>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</si>
  <si>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</si>
  <si>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</si>
  <si>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</si>
  <si>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</si>
  <si>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</si>
  <si>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</si>
  <si>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</si>
  <si>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</si>
  <si>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</si>
  <si>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</si>
  <si>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</si>
  <si>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</si>
  <si>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</si>
  <si>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</si>
  <si>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</si>
  <si>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</si>
  <si>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</si>
  <si>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</si>
  <si>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</si>
  <si>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</si>
  <si>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</si>
  <si>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</si>
  <si>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</si>
  <si>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</si>
  <si>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</si>
  <si>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</si>
  <si>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</si>
  <si>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</si>
  <si>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</si>
  <si>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</si>
  <si>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</si>
  <si>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</si>
  <si>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</si>
  <si>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</si>
  <si>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</si>
  <si>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</si>
  <si>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</si>
  <si>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</si>
  <si>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</si>
  <si>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</si>
  <si>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</si>
  <si>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</si>
  <si>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</si>
  <si>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</si>
  <si>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</si>
  <si>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</si>
  <si>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</si>
  <si>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</si>
  <si>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</si>
  <si>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</si>
  <si>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</si>
  <si>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</si>
  <si>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</si>
  <si>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</si>
  <si>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</si>
  <si>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</si>
  <si>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</si>
  <si>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</si>
  <si>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</si>
  <si>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</si>
  <si>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</si>
  <si>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</si>
  <si>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</si>
  <si>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</si>
  <si>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</si>
  <si>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</si>
  <si>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</si>
  <si>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</si>
  <si>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</si>
  <si>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</si>
  <si>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</si>
  <si>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</si>
  <si>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</si>
  <si>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</si>
  <si>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</si>
  <si>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</si>
  <si>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</si>
  <si>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</si>
  <si>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</si>
  <si>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</si>
  <si>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</si>
  <si>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</si>
  <si>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</si>
  <si>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</si>
  <si>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</si>
  <si>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</si>
  <si>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</si>
  <si>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</si>
  <si>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</si>
  <si>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</si>
  <si>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</si>
  <si>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</si>
  <si>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</si>
  <si>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</si>
  <si>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</si>
  <si>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</si>
  <si>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</si>
  <si>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</si>
  <si>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</si>
  <si>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</si>
  <si>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</si>
  <si>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</si>
  <si>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</si>
  <si>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</si>
  <si>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</si>
  <si>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</si>
  <si>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</si>
  <si>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</si>
  <si>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</si>
  <si>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</si>
  <si>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</si>
  <si>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</si>
  <si>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</si>
  <si>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</si>
  <si>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</si>
  <si>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</si>
  <si>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</si>
  <si>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</si>
  <si>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</si>
  <si>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</si>
  <si>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</si>
  <si>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</si>
  <si>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</si>
  <si>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</si>
  <si>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</si>
  <si>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</si>
  <si>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</si>
  <si>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</si>
  <si>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</si>
  <si>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</si>
  <si>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</si>
  <si>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</si>
  <si>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</si>
  <si>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</si>
  <si>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</si>
  <si>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</si>
  <si>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</si>
  <si>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</si>
  <si>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</si>
  <si>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</si>
  <si>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</si>
  <si>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</si>
  <si>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</si>
  <si>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</si>
  <si>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</si>
  <si>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</si>
  <si>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</si>
  <si>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</si>
  <si>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</si>
  <si>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</si>
  <si>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</si>
  <si>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</si>
  <si>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</si>
  <si>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</si>
  <si>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</si>
  <si>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</si>
  <si>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</si>
  <si>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</si>
  <si>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</si>
  <si>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</si>
  <si>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</si>
  <si>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</si>
  <si>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</si>
  <si>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</si>
  <si>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</si>
  <si>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</si>
  <si>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</si>
  <si>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</si>
  <si>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</si>
  <si>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</si>
  <si>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</si>
  <si>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</si>
  <si>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</si>
  <si>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</si>
  <si>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</si>
  <si>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</si>
  <si>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</si>
  <si>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</si>
  <si>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</si>
  <si>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</si>
  <si>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</si>
  <si>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</si>
  <si>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</si>
  <si>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</si>
  <si>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</si>
  <si>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</si>
  <si>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</si>
  <si>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</si>
  <si>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</si>
  <si>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</si>
  <si>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</si>
  <si>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</si>
  <si>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</si>
  <si>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</si>
  <si>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</si>
  <si>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</si>
  <si>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</si>
  <si>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</si>
  <si>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</si>
  <si>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</si>
  <si>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</si>
  <si>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</si>
  <si>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</si>
  <si>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</si>
  <si>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</si>
  <si>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</si>
  <si>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</si>
  <si>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</si>
  <si>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</si>
  <si>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</si>
  <si>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</si>
  <si>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</si>
  <si>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</si>
  <si>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</si>
  <si>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</si>
  <si>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</si>
  <si>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</si>
  <si>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</si>
  <si>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</si>
  <si>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</si>
  <si>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</si>
  <si>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</si>
  <si>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</si>
  <si>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</si>
  <si>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</si>
  <si>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</si>
  <si>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</si>
  <si>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</si>
  <si>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</si>
  <si>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</si>
  <si>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</si>
  <si>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</si>
  <si>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</si>
  <si>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</si>
  <si>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</si>
  <si>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</si>
  <si>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</si>
  <si>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</si>
  <si>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</si>
  <si>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</si>
  <si>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</si>
  <si>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</si>
  <si>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</si>
  <si>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</si>
  <si>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</si>
  <si>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</si>
  <si>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</si>
  <si>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</si>
  <si>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</si>
  <si>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</si>
  <si>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</si>
  <si>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</si>
  <si>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</si>
  <si>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</si>
  <si>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</si>
  <si>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</si>
  <si>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</si>
  <si>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</si>
  <si>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</si>
  <si>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</si>
  <si>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</si>
  <si>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</si>
  <si>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</si>
  <si>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</si>
  <si>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</si>
  <si>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</si>
  <si>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</si>
  <si>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</si>
  <si>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</si>
  <si>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</si>
  <si>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</si>
  <si>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</si>
  <si>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</si>
  <si>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</si>
  <si>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</si>
  <si>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</si>
  <si>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</si>
  <si>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</si>
  <si>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</si>
  <si>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</si>
  <si>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</si>
  <si>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</si>
  <si>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</si>
  <si>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</si>
  <si>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</si>
  <si>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</si>
  <si>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</si>
  <si>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</si>
  <si>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</si>
  <si>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</si>
  <si>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</si>
  <si>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</si>
  <si>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</si>
  <si>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</si>
  <si>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</si>
  <si>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</si>
  <si>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</si>
  <si>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</si>
  <si>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</si>
  <si>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</si>
  <si>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</si>
  <si>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</si>
  <si>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</si>
  <si>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</si>
  <si>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</si>
  <si>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</si>
  <si>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</si>
  <si>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</si>
  <si>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</si>
  <si>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</si>
  <si>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</si>
  <si>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</si>
  <si>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</si>
  <si>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</si>
  <si>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</si>
  <si>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</si>
  <si>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</si>
  <si>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</si>
  <si>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</si>
  <si>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</si>
  <si>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</si>
  <si>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</si>
  <si>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</si>
  <si>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</si>
  <si>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</si>
  <si>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</si>
  <si>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</si>
  <si>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</si>
  <si>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</si>
  <si>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</si>
  <si>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</si>
  <si>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</si>
  <si>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</si>
  <si>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</si>
  <si>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</si>
  <si>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</si>
  <si>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</si>
  <si>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</si>
  <si>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</si>
  <si>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</si>
  <si>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</si>
  <si>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</si>
  <si>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</si>
  <si>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</si>
  <si>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</si>
  <si>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</si>
  <si>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</si>
  <si>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</si>
  <si>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</si>
  <si>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</si>
  <si>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</si>
  <si>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</si>
  <si>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</si>
  <si>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</si>
  <si>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</si>
  <si>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</si>
  <si>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</si>
  <si>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</si>
  <si>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</si>
  <si>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</si>
  <si>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</si>
  <si>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</si>
  <si>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</si>
  <si>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</si>
  <si>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</si>
  <si>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</si>
  <si>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</si>
  <si>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</si>
  <si>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</si>
  <si>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</si>
  <si>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</si>
  <si>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</si>
  <si>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</si>
  <si>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</si>
  <si>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</si>
  <si>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</si>
  <si>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</si>
  <si>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</si>
  <si>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</si>
  <si>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</si>
  <si>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</si>
  <si>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</si>
  <si>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</si>
  <si>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</si>
  <si>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</si>
  <si>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</si>
  <si>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</si>
  <si>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</si>
  <si>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</si>
  <si>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</si>
  <si>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</si>
  <si>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</si>
  <si>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</si>
  <si>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</si>
  <si>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</si>
  <si>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</si>
  <si>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</si>
  <si>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</si>
  <si>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</si>
  <si>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</si>
  <si>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</si>
  <si>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</si>
  <si>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</si>
  <si>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</si>
  <si>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</si>
  <si>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</si>
  <si>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</si>
  <si>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</si>
  <si>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</si>
  <si>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</si>
  <si>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</si>
  <si>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</si>
  <si>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</si>
  <si>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</si>
  <si>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</si>
  <si>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</si>
  <si>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</si>
  <si>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</si>
  <si>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</si>
  <si>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</si>
  <si>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</si>
  <si>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</si>
  <si>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</si>
  <si>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</si>
  <si>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</si>
  <si>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</si>
  <si>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</si>
  <si>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</si>
  <si>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</si>
  <si>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</si>
  <si>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</si>
  <si>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</si>
  <si>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</si>
  <si>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</si>
  <si>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</si>
  <si>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</si>
  <si>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</si>
  <si>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</si>
  <si>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</si>
  <si>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</si>
  <si>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</si>
  <si>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</si>
  <si>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</si>
  <si>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</si>
  <si>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</si>
  <si>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</si>
  <si>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</si>
  <si>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</si>
  <si>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</si>
  <si>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</si>
  <si>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</si>
  <si>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</si>
  <si>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</si>
  <si>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</si>
  <si>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</si>
  <si>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</si>
  <si>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</si>
  <si>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</si>
  <si>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</si>
  <si>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</si>
  <si>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</si>
  <si>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</si>
  <si>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</si>
  <si>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</si>
  <si>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</si>
  <si>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</si>
  <si>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</si>
  <si>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</si>
  <si>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</si>
  <si>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</si>
  <si>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</si>
  <si>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</si>
  <si>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</si>
  <si>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</si>
  <si>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</si>
  <si>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</si>
  <si>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</si>
  <si>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</si>
  <si>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</si>
  <si>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</si>
  <si>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</si>
  <si>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</si>
  <si>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</si>
  <si>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</si>
  <si>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</si>
  <si>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</si>
  <si>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</si>
  <si>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</si>
  <si>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</si>
  <si>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</si>
  <si>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</si>
  <si>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</si>
  <si>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</si>
  <si>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</si>
  <si>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</si>
  <si>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</si>
  <si>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</si>
  <si>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</si>
  <si>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</si>
  <si>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</si>
  <si>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</si>
  <si>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</si>
  <si>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</si>
  <si>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</si>
  <si>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</si>
  <si>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</si>
  <si>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</si>
  <si>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</si>
  <si>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</si>
  <si>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</si>
  <si>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</si>
  <si>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</si>
  <si>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</si>
  <si>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</si>
  <si>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</si>
  <si>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</si>
  <si>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</si>
  <si>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</si>
  <si>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</si>
  <si>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</si>
  <si>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</si>
  <si>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</si>
  <si>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</si>
  <si>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</si>
  <si>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</si>
  <si>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</si>
  <si>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</si>
  <si>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</si>
  <si>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</si>
  <si>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</si>
  <si>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</si>
  <si>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</si>
  <si>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</si>
  <si>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</si>
  <si>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</si>
  <si>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</si>
  <si>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</si>
  <si>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</si>
  <si>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</si>
  <si>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</si>
  <si>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</si>
  <si>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</si>
  <si>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</si>
  <si>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</si>
  <si>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</si>
  <si>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</si>
  <si>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</si>
  <si>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</si>
  <si>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</si>
  <si>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</si>
  <si>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</si>
  <si>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</si>
  <si>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</si>
  <si>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</si>
  <si>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</si>
  <si>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</si>
  <si>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</si>
  <si>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</si>
  <si>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</si>
  <si>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</si>
  <si>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</si>
  <si>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</si>
  <si>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</si>
  <si>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</si>
  <si>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</si>
  <si>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</si>
  <si>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</si>
  <si>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</si>
  <si>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</si>
  <si>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</si>
  <si>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</si>
  <si>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</si>
  <si>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</si>
  <si>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</si>
  <si>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</si>
  <si>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</si>
  <si>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</si>
  <si>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</si>
  <si>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</si>
  <si>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</si>
  <si>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</si>
  <si>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</si>
  <si>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</si>
  <si>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</si>
  <si>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</si>
  <si>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</si>
  <si>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</si>
  <si>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</si>
  <si>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</si>
  <si>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</si>
  <si>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</si>
  <si>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</si>
  <si>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</si>
  <si>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</si>
  <si>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</si>
  <si>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</si>
  <si>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</si>
  <si>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</si>
  <si>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</si>
  <si>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</si>
  <si>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</si>
  <si>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</si>
  <si>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</si>
  <si>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</si>
  <si>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</si>
  <si>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</si>
  <si>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</si>
  <si>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</si>
  <si>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</si>
  <si>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</si>
  <si>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</si>
  <si>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</si>
  <si>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</si>
  <si>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</si>
  <si>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</si>
  <si>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</si>
  <si>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</si>
  <si>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</si>
  <si>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</si>
  <si>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</si>
  <si>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</si>
  <si>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</si>
  <si>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</si>
  <si>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</si>
  <si>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</si>
  <si>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</si>
  <si>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</si>
  <si>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</si>
  <si>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</si>
  <si>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</si>
  <si>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</si>
  <si>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</si>
  <si>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</si>
  <si>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</si>
  <si>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</si>
  <si>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</si>
  <si>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</si>
  <si>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</si>
  <si>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</si>
  <si>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</si>
  <si>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</si>
  <si>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</si>
  <si>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</si>
  <si>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</si>
  <si>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</si>
  <si>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</si>
  <si>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</si>
  <si>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</si>
  <si>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</si>
  <si>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</si>
  <si>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</si>
  <si>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</si>
  <si>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</si>
  <si>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</si>
  <si>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</si>
  <si>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</si>
  <si>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</si>
  <si>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</si>
  <si>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</si>
  <si>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</si>
  <si>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</si>
  <si>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</si>
  <si>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</si>
  <si>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</si>
  <si>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</si>
  <si>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</si>
  <si>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</si>
  <si>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</si>
  <si>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</si>
  <si>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</si>
  <si>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</si>
  <si>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</si>
  <si>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</si>
  <si>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</si>
  <si>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</si>
  <si>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</si>
  <si>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</si>
  <si>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</si>
  <si>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</si>
  <si>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</si>
  <si>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</si>
  <si>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</si>
  <si>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</si>
  <si>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</si>
  <si>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</si>
  <si>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</si>
  <si>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</si>
  <si>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</si>
  <si>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</si>
  <si>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</si>
  <si>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</si>
  <si>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</si>
  <si>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</si>
  <si>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</si>
  <si>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</si>
  <si>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</si>
  <si>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</si>
  <si>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</si>
  <si>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</si>
  <si>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</si>
  <si>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</si>
  <si>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</si>
  <si>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</si>
  <si>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</si>
  <si>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</si>
  <si>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</si>
  <si>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</si>
  <si>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</si>
  <si>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</si>
  <si>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</si>
  <si>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</si>
  <si>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</si>
  <si>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</si>
  <si>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</si>
  <si>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</si>
  <si>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</si>
  <si>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</si>
  <si>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</si>
  <si>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</si>
  <si>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</si>
  <si>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</si>
  <si>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</si>
  <si>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</si>
  <si>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</si>
  <si>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</si>
  <si>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</si>
  <si>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</si>
  <si>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</si>
  <si>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</si>
  <si>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</si>
  <si>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</si>
  <si>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</si>
  <si>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</si>
  <si>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</si>
  <si>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</si>
  <si>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</si>
  <si>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</si>
  <si>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</si>
  <si>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</si>
  <si>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</si>
  <si>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</si>
  <si>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</si>
  <si>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</si>
  <si>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</si>
  <si>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</si>
  <si>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</si>
  <si>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</si>
  <si>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</si>
  <si>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</si>
  <si>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</si>
  <si>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</si>
  <si>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</si>
  <si>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</si>
  <si>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</si>
  <si>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</si>
  <si>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</si>
  <si>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</si>
  <si>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</si>
  <si>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</si>
  <si>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</si>
  <si>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</si>
  <si>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</si>
  <si>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</si>
  <si>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</si>
  <si>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</si>
  <si>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</si>
  <si>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</si>
  <si>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</si>
  <si>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</si>
  <si>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</si>
  <si>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</si>
  <si>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</si>
  <si>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</si>
  <si>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</si>
  <si>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</si>
  <si>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</si>
  <si>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</si>
  <si>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</si>
  <si>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</si>
  <si>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</si>
  <si>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</si>
  <si>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</si>
  <si>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</si>
  <si>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</si>
  <si>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</si>
  <si>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</si>
  <si>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</si>
  <si>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</si>
  <si>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</si>
  <si>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</si>
  <si>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</si>
  <si>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</si>
  <si>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</si>
  <si>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</si>
  <si>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</si>
  <si>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</si>
  <si>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</si>
  <si>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</si>
  <si>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</si>
  <si>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</si>
  <si>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</si>
  <si>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</si>
  <si>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</si>
  <si>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</si>
  <si>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</si>
  <si>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</si>
  <si>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</si>
  <si>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</si>
  <si>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</si>
  <si>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</si>
  <si>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</si>
  <si>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</si>
  <si>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</si>
  <si>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</si>
  <si>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</si>
  <si>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</si>
  <si>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</si>
  <si>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</si>
  <si>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</si>
  <si>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</si>
  <si>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</si>
  <si>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</si>
  <si>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</si>
  <si>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</si>
  <si>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</si>
  <si>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</si>
  <si>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</si>
  <si>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</si>
  <si>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</si>
  <si>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</si>
  <si>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</si>
  <si>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</si>
  <si>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</si>
  <si>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</si>
  <si>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</si>
  <si>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</si>
  <si>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</si>
  <si>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</si>
  <si>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</si>
  <si>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</si>
  <si>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</si>
  <si>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</si>
  <si>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</si>
  <si>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</si>
  <si>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</si>
  <si>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</si>
  <si>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</si>
  <si>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</si>
  <si>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</si>
  <si>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</si>
  <si>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</si>
  <si>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</si>
  <si>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</si>
  <si>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</si>
  <si>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</si>
  <si>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</si>
  <si>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</si>
  <si>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</si>
  <si>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</si>
  <si>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</si>
  <si>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</si>
  <si>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</si>
  <si>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</si>
  <si>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</si>
  <si>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</si>
  <si>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</si>
  <si>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</si>
  <si>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</si>
  <si>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</si>
  <si>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</si>
  <si>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</si>
  <si>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</si>
  <si>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</si>
  <si>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</si>
  <si>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</si>
  <si>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</si>
  <si>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</si>
  <si>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</si>
  <si>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</si>
  <si>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</si>
  <si>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</si>
  <si>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</si>
  <si>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</si>
  <si>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</si>
  <si>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</si>
  <si>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</si>
  <si>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</si>
  <si>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</si>
  <si>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</si>
  <si>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</si>
  <si>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</si>
  <si>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</si>
  <si>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</si>
  <si>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</si>
  <si>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</si>
  <si>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</si>
  <si>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</si>
  <si>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</si>
  <si>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</si>
  <si>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</si>
  <si>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</si>
  <si>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</si>
  <si>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</si>
  <si>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</si>
  <si>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</si>
  <si>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</si>
  <si>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</si>
  <si>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</si>
  <si>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</si>
  <si>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</si>
  <si>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</si>
  <si>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</si>
  <si>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</si>
  <si>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</si>
  <si>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</si>
  <si>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</si>
  <si>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</si>
  <si>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</si>
  <si>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</si>
  <si>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</si>
  <si>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</si>
  <si>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</si>
  <si>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</si>
  <si>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</si>
  <si>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</si>
  <si>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</si>
  <si>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</si>
  <si>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</si>
  <si>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</si>
  <si>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</si>
  <si>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</si>
  <si>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</si>
  <si>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</si>
  <si>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</si>
  <si>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</si>
  <si>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</si>
  <si>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</si>
  <si>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</si>
  <si>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</si>
  <si>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</si>
  <si>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</si>
  <si>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</si>
  <si>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</si>
  <si>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</si>
  <si>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</si>
  <si>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</si>
  <si>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</si>
  <si>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</si>
  <si>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</si>
  <si>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</si>
  <si>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</si>
  <si>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</si>
  <si>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</si>
  <si>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</si>
  <si>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</si>
  <si>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</si>
  <si>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</si>
  <si>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</si>
  <si>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</si>
  <si>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</si>
  <si>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</si>
  <si>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</si>
  <si>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</si>
  <si>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</si>
  <si>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</si>
  <si>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</si>
  <si>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</si>
  <si>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</si>
  <si>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</si>
  <si>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</si>
  <si>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</si>
  <si>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</si>
  <si>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</si>
  <si>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</si>
  <si>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</si>
  <si>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</si>
  <si>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</si>
  <si>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</si>
  <si>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</si>
  <si>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</si>
  <si>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</si>
  <si>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</si>
  <si>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</si>
  <si>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</si>
  <si>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</si>
  <si>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</si>
  <si>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</si>
  <si>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</si>
  <si>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</si>
  <si>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</si>
  <si>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</si>
  <si>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</si>
  <si>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</si>
  <si>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</si>
  <si>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</si>
  <si>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</si>
  <si>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</si>
  <si>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</si>
  <si>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</si>
  <si>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</si>
  <si>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</si>
  <si>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</si>
  <si>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</si>
  <si>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</si>
  <si>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</si>
  <si>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</si>
  <si>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</si>
  <si>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</si>
  <si>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</si>
  <si>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</si>
  <si>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</si>
  <si>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</si>
  <si>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</si>
  <si>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</si>
  <si>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</si>
  <si>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</si>
  <si>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</si>
  <si>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</si>
  <si>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</si>
  <si>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</si>
  <si>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</si>
  <si>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</si>
  <si>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</si>
  <si>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</si>
  <si>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</si>
  <si>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</si>
  <si>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</si>
  <si>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</si>
  <si>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</si>
  <si>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</si>
  <si>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</si>
  <si>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</si>
  <si>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</si>
  <si>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</si>
  <si>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</si>
  <si>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</si>
  <si>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</si>
  <si>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</si>
  <si>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</si>
  <si>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</si>
  <si>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</si>
  <si>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</si>
  <si>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</si>
  <si>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</si>
  <si>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</si>
  <si>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</si>
  <si>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</si>
  <si>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</si>
  <si>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</si>
  <si>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</si>
  <si>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</si>
  <si>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</si>
  <si>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</si>
  <si>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</si>
  <si>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</si>
  <si>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</si>
  <si>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</si>
  <si>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</si>
  <si>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</si>
  <si>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</si>
  <si>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</si>
  <si>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</si>
  <si>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</si>
  <si>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</si>
  <si>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</si>
  <si>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</si>
  <si>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</si>
  <si>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</si>
  <si>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</si>
  <si>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</si>
  <si>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</si>
  <si>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</si>
  <si>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</si>
  <si>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</si>
  <si>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</si>
  <si>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</si>
  <si>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</si>
  <si>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</si>
  <si>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</si>
  <si>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</si>
  <si>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</si>
  <si>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</si>
  <si>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</si>
  <si>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</si>
  <si>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</si>
  <si>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</si>
  <si>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</si>
  <si>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</si>
  <si>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</si>
  <si>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</si>
  <si>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</si>
  <si>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</si>
  <si>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</si>
  <si>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</si>
  <si>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</si>
  <si>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</si>
  <si>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</si>
  <si>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</si>
  <si>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</si>
  <si>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</si>
  <si>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</si>
  <si>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</si>
  <si>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</si>
  <si>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</si>
  <si>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</si>
  <si>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</si>
  <si>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</si>
  <si>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</si>
  <si>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</si>
  <si>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</si>
  <si>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</si>
  <si>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</si>
  <si>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</si>
  <si>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</si>
  <si>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</si>
  <si>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</si>
  <si>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</si>
  <si>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</si>
  <si>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</si>
  <si>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</si>
  <si>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</si>
  <si>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</si>
  <si>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</si>
  <si>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</si>
  <si>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</si>
  <si>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</si>
  <si>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</si>
  <si>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</si>
  <si>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</si>
  <si>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</si>
  <si>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</si>
  <si>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</si>
  <si>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</si>
  <si>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</si>
  <si>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</si>
  <si>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</si>
  <si>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</si>
  <si>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</si>
  <si>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</si>
  <si>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</si>
  <si>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</si>
  <si>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</si>
  <si>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</si>
  <si>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</si>
  <si>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</si>
  <si>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</si>
  <si>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</si>
  <si>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</si>
  <si>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</si>
  <si>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</si>
  <si>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</si>
  <si>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</si>
  <si>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</si>
  <si>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</si>
  <si>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</si>
  <si>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</si>
  <si>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</si>
  <si>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</si>
  <si>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</si>
  <si>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</si>
  <si>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</si>
  <si>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</si>
  <si>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</si>
  <si>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</si>
  <si>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</si>
  <si>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</si>
  <si>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</si>
  <si>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</si>
  <si>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</si>
  <si>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</si>
  <si>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</si>
  <si>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</si>
  <si>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</si>
  <si>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</si>
  <si>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</si>
  <si>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</si>
  <si>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</si>
  <si>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</si>
  <si>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</si>
  <si>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</si>
  <si>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</si>
  <si>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</si>
  <si>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</si>
  <si>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</si>
  <si>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</si>
  <si>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</si>
  <si>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</si>
  <si>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</si>
  <si>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</si>
  <si>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</si>
  <si>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</si>
  <si>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</si>
  <si>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</si>
  <si>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</si>
  <si>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</si>
  <si>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</si>
  <si>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</si>
  <si>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</si>
  <si>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</si>
  <si>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</si>
  <si>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</si>
  <si>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</si>
  <si>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</si>
  <si>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</si>
  <si>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</si>
  <si>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</si>
  <si>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</si>
  <si>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</si>
  <si>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</si>
  <si>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</si>
  <si>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</si>
  <si>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</si>
  <si>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</si>
  <si>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</si>
  <si>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</si>
  <si>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</si>
  <si>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</si>
  <si>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</si>
  <si>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</si>
  <si>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</si>
  <si>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</si>
  <si>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</si>
  <si>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</si>
  <si>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</si>
  <si>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</si>
  <si>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</si>
  <si>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</si>
  <si>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</si>
  <si>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</si>
  <si>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</si>
  <si>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</si>
  <si>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</si>
  <si>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</si>
  <si>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</si>
  <si>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</si>
  <si>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</si>
  <si>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</si>
  <si>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</si>
  <si>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</si>
  <si>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</si>
  <si>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</si>
  <si>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</si>
  <si>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</si>
  <si>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</si>
  <si>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</si>
  <si>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</si>
  <si>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</si>
  <si>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</si>
  <si>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</si>
  <si>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</si>
  <si>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</si>
  <si>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</si>
  <si>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</si>
  <si>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</si>
  <si>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</si>
  <si>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</si>
  <si>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</si>
  <si>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</si>
  <si>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</si>
  <si>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</si>
  <si>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</si>
  <si>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</si>
  <si>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</si>
  <si>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</si>
  <si>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</si>
  <si>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</si>
  <si>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</si>
  <si>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</si>
  <si>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</si>
  <si>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</si>
  <si>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</si>
  <si>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</si>
  <si>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</si>
  <si>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</si>
  <si>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</si>
  <si>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</si>
  <si>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</si>
  <si>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</si>
  <si>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</si>
  <si>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</si>
  <si>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</si>
  <si>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</si>
  <si>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</si>
  <si>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</si>
  <si>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</si>
  <si>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</si>
  <si>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</si>
  <si>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</si>
  <si>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</si>
  <si>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</si>
  <si>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</si>
  <si>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</si>
  <si>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</si>
  <si>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</si>
  <si>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</si>
  <si>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</si>
  <si>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</si>
  <si>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</si>
  <si>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</si>
  <si>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</si>
  <si>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</si>
  <si>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</si>
  <si>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</si>
  <si>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</si>
  <si>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</si>
  <si>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</si>
  <si>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</si>
  <si>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</si>
  <si>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</si>
  <si>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</si>
  <si>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</si>
  <si>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</si>
  <si>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</si>
  <si>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</si>
  <si>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</si>
  <si>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</si>
  <si>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</si>
  <si>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</si>
  <si>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</si>
  <si>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</si>
  <si>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</si>
  <si>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</si>
  <si>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</si>
  <si>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</si>
  <si>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</si>
  <si>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</si>
  <si>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</si>
  <si>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</si>
  <si>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</si>
  <si>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</si>
  <si>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</si>
  <si>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</si>
  <si>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</si>
  <si>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</si>
  <si>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</si>
  <si>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</si>
  <si>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</si>
  <si>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</si>
  <si>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</si>
  <si>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</si>
  <si>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</si>
  <si>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</si>
  <si>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</si>
  <si>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</si>
  <si>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</si>
  <si>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</si>
  <si>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</si>
  <si>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</si>
  <si>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</si>
  <si>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</si>
  <si>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</si>
  <si>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</si>
  <si>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</si>
  <si>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</si>
  <si>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</si>
  <si>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</si>
  <si>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</si>
  <si>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</si>
  <si>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</si>
  <si>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</si>
  <si>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</si>
  <si>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</si>
  <si>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</si>
  <si>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</si>
  <si>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</si>
  <si>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</si>
  <si>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</si>
  <si>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</si>
  <si>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</si>
  <si>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</si>
  <si>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</si>
  <si>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</si>
  <si>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</si>
  <si>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</si>
  <si>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</si>
  <si>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</si>
  <si>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</si>
  <si>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</si>
  <si>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</si>
  <si>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</si>
  <si>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</si>
  <si>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</si>
  <si>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</si>
  <si>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</si>
  <si>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</si>
  <si>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</si>
  <si>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</si>
  <si>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</si>
  <si>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</si>
  <si>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</si>
  <si>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</si>
  <si>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</si>
  <si>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</si>
  <si>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</si>
  <si>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</si>
  <si>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</si>
  <si>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</si>
  <si>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</si>
  <si>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</si>
  <si>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</si>
  <si>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</si>
  <si>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</si>
  <si>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</si>
  <si>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</si>
  <si>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</si>
  <si>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</si>
  <si>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</si>
  <si>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</si>
  <si>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</si>
  <si>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</si>
  <si>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</si>
  <si>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</si>
  <si>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</si>
  <si>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</si>
  <si>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</si>
  <si>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</si>
  <si>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</si>
  <si>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</si>
  <si>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</si>
  <si>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</si>
  <si>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</si>
  <si>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</si>
  <si>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</si>
  <si>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</si>
  <si>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</si>
  <si>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</si>
  <si>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</si>
  <si>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</si>
  <si>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</si>
  <si>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</si>
  <si>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</si>
  <si>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</si>
  <si>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</si>
  <si>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</si>
  <si>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</si>
  <si>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</si>
  <si>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</si>
  <si>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</si>
  <si>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</si>
  <si>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</si>
  <si>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</si>
  <si>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</si>
  <si>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</si>
  <si>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</si>
  <si>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</si>
  <si>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</si>
  <si>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</si>
  <si>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</si>
  <si>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</si>
  <si>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</si>
  <si>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</si>
  <si>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</si>
  <si>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</si>
  <si>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</si>
  <si>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</si>
  <si>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</si>
  <si>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</si>
  <si>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</si>
  <si>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</si>
  <si>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</si>
  <si>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</si>
  <si>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</si>
  <si>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</si>
  <si>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</si>
  <si>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</si>
  <si>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</si>
  <si>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</si>
  <si>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</si>
  <si>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</si>
  <si>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</si>
  <si>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</si>
  <si>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</si>
  <si>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</si>
  <si>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</si>
  <si>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</si>
  <si>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</si>
  <si>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</si>
  <si>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</si>
  <si>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</si>
  <si>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</si>
  <si>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</si>
  <si>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</si>
  <si>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</si>
  <si>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</si>
  <si>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</si>
  <si>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</si>
  <si>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</si>
  <si>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</si>
  <si>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</si>
  <si>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</si>
  <si>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</si>
  <si>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</si>
  <si>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</si>
  <si>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</si>
  <si>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</si>
  <si>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</si>
  <si>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</si>
  <si>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</si>
  <si>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</si>
  <si>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</si>
  <si>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</si>
  <si>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</si>
  <si>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</si>
  <si>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</si>
  <si>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</si>
  <si>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</si>
  <si>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</si>
  <si>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</si>
  <si>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</si>
  <si>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</si>
  <si>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</si>
  <si>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</si>
  <si>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</si>
  <si>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</si>
  <si>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</si>
  <si>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</si>
  <si>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</si>
  <si>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</si>
  <si>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</si>
  <si>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</si>
  <si>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</si>
  <si>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</si>
  <si>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</si>
  <si>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</si>
  <si>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</si>
  <si>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</si>
  <si>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</si>
  <si>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</si>
  <si>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</si>
  <si>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</si>
  <si>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</si>
  <si>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</si>
  <si>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</si>
  <si>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</si>
  <si>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</si>
  <si>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</si>
  <si>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</si>
  <si>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</si>
  <si>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</si>
  <si>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</si>
  <si>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</si>
  <si>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</si>
  <si>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</si>
  <si>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</si>
  <si>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</si>
  <si>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</si>
  <si>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</si>
  <si>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</si>
  <si>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</si>
  <si>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</si>
  <si>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</si>
  <si>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</si>
  <si>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</si>
  <si>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</si>
  <si>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</si>
  <si>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</si>
  <si>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</si>
  <si>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</si>
  <si>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</si>
  <si>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</si>
  <si>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</si>
  <si>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</si>
  <si>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</si>
  <si>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</si>
  <si>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</si>
  <si>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</si>
  <si>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</si>
  <si>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</si>
  <si>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</si>
  <si>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</si>
  <si>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</si>
  <si>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</si>
  <si>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</si>
  <si>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</si>
  <si>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</si>
  <si>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</si>
  <si>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</si>
  <si>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</si>
  <si>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</si>
  <si>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</si>
  <si>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</si>
  <si>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</si>
  <si>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</si>
  <si>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</si>
  <si>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</si>
  <si>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</si>
  <si>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</si>
  <si>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</si>
  <si>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</si>
  <si>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</si>
  <si>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</si>
  <si>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</si>
  <si>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</si>
  <si>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</si>
  <si>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</si>
  <si>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</si>
  <si>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</si>
  <si>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</si>
  <si>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</si>
  <si>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</si>
  <si>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</si>
  <si>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</si>
  <si>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</si>
  <si>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</si>
  <si>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</si>
  <si>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</si>
  <si>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</si>
  <si>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</si>
  <si>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</si>
  <si>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</si>
  <si>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</si>
  <si>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</si>
  <si>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</si>
  <si>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</si>
  <si>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</si>
  <si>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</si>
  <si>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</si>
  <si>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</si>
  <si>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</si>
  <si>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</si>
  <si>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</si>
  <si>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</si>
  <si>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</si>
  <si>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</si>
  <si>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</si>
  <si>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</si>
  <si>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</si>
  <si>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</si>
  <si>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</si>
  <si>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</si>
  <si>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</si>
  <si>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</si>
  <si>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</si>
  <si>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</si>
  <si>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</si>
  <si>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</si>
  <si>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</si>
  <si>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</si>
  <si>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</si>
  <si>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</si>
  <si>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</si>
  <si>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</si>
  <si>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</si>
  <si>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</si>
  <si>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</si>
  <si>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</si>
  <si>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</si>
  <si>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</si>
  <si>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</si>
  <si>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</si>
  <si>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</si>
  <si>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</si>
  <si>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</si>
  <si>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</si>
  <si>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</si>
  <si>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</si>
  <si>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</si>
  <si>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</si>
  <si>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</si>
  <si>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</si>
  <si>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</si>
  <si>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</si>
  <si>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</si>
  <si>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</si>
  <si>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</si>
  <si>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</si>
  <si>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</si>
  <si>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</si>
  <si>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</si>
  <si>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</si>
  <si>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</si>
  <si>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</si>
  <si>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</si>
  <si>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</si>
  <si>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</si>
  <si>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</si>
  <si>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</si>
  <si>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</si>
  <si>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</si>
  <si>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</si>
  <si>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</si>
  <si>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</si>
  <si>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</si>
  <si>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</si>
  <si>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</si>
  <si>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</si>
  <si>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</si>
  <si>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</si>
  <si>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</si>
  <si>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</si>
  <si>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</si>
  <si>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</si>
  <si>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</si>
  <si>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</si>
  <si>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</si>
  <si>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</si>
  <si>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</si>
  <si>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</si>
  <si>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</si>
  <si>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</si>
  <si>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</si>
  <si>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</si>
  <si>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</si>
  <si>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</si>
  <si>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</si>
  <si>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</si>
  <si>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</si>
  <si>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</si>
  <si>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</si>
  <si>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</si>
  <si>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</si>
  <si>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</si>
  <si>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</si>
  <si>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</si>
  <si>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</si>
  <si>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</si>
  <si>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</si>
  <si>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</si>
  <si>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</si>
  <si>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</si>
  <si>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</si>
  <si>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</si>
  <si>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</si>
  <si>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</si>
  <si>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</si>
  <si>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</si>
  <si>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</si>
  <si>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</si>
  <si>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</si>
  <si>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</si>
  <si>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</si>
  <si>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</si>
  <si>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</si>
  <si>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</si>
  <si>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</si>
  <si>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</si>
  <si>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</si>
  <si>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</si>
  <si>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</si>
  <si>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</si>
  <si>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</si>
  <si>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</si>
  <si>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</si>
  <si>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</si>
  <si>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</si>
  <si>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</si>
  <si>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</si>
  <si>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</si>
  <si>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</si>
  <si>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</si>
  <si>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</si>
  <si>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</si>
  <si>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</si>
  <si>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</si>
  <si>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</si>
  <si>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</si>
  <si>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</si>
  <si>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</si>
  <si>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</si>
  <si>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</si>
  <si>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</si>
  <si>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</si>
  <si>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</si>
  <si>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</si>
  <si>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</si>
  <si>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</si>
  <si>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</si>
  <si>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</si>
  <si>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</si>
  <si>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</si>
  <si>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</si>
  <si>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</si>
  <si>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</si>
  <si>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</si>
  <si>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</si>
  <si>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</si>
  <si>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</si>
  <si>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</si>
  <si>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</si>
  <si>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</si>
  <si>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</si>
  <si>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</si>
  <si>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</si>
  <si>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</si>
  <si>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</si>
  <si>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</si>
  <si>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</si>
  <si>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</si>
  <si>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</si>
  <si>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</si>
  <si>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</si>
  <si>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</si>
  <si>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</si>
  <si>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</si>
  <si>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</si>
  <si>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</si>
  <si>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</si>
  <si>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</si>
  <si>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</si>
  <si>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</si>
  <si>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</si>
  <si>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</si>
  <si>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</si>
  <si>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</si>
  <si>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</si>
  <si>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</si>
  <si>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</si>
  <si>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</si>
  <si>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</si>
  <si>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</si>
  <si>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</si>
  <si>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</si>
  <si>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</si>
  <si>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</si>
  <si>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</si>
  <si>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</si>
  <si>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</si>
  <si>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</si>
  <si>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</si>
  <si>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</si>
  <si>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</si>
  <si>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</si>
  <si>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</si>
  <si>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</si>
  <si>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</si>
  <si>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</si>
  <si>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</si>
  <si>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</si>
  <si>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</si>
  <si>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</si>
  <si>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</si>
  <si>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</si>
  <si>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</si>
  <si>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</si>
  <si>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</si>
  <si>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</si>
  <si>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</si>
  <si>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</si>
  <si>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</si>
  <si>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</si>
  <si>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</si>
  <si>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</si>
  <si>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</si>
  <si>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</si>
  <si>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</si>
  <si>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</si>
  <si>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</si>
  <si>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</si>
  <si>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</si>
  <si>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</si>
  <si>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</si>
  <si>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</si>
  <si>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</si>
  <si>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</si>
  <si>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</si>
  <si>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</si>
  <si>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</si>
  <si>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</si>
  <si>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</si>
  <si>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</si>
  <si>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</si>
  <si>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</si>
  <si>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</si>
  <si>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</si>
  <si>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</si>
  <si>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</si>
  <si>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</si>
  <si>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</si>
  <si>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</si>
  <si>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</si>
  <si>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</si>
  <si>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</si>
  <si>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</si>
  <si>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</si>
  <si>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</si>
  <si>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</si>
  <si>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</si>
  <si>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</si>
  <si>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</si>
  <si>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</si>
  <si>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</si>
  <si>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</si>
  <si>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</si>
  <si>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</si>
  <si>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</si>
  <si>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</si>
  <si>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</si>
  <si>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</si>
  <si>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</si>
  <si>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</si>
  <si>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</si>
  <si>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</si>
  <si>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</si>
  <si>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</si>
  <si>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</si>
  <si>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</si>
  <si>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</si>
  <si>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</si>
  <si>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</si>
  <si>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</si>
  <si>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</si>
  <si>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</si>
  <si>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</si>
  <si>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</si>
  <si>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</si>
  <si>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</si>
  <si>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</si>
  <si>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</si>
  <si>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</si>
  <si>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</si>
  <si>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</si>
  <si>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</si>
  <si>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</si>
  <si>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</si>
  <si>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</si>
  <si>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</si>
  <si>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</si>
  <si>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</si>
  <si>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</si>
  <si>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</si>
  <si>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</si>
  <si>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</si>
  <si>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</si>
  <si>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</si>
  <si>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</si>
  <si>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</si>
  <si>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</si>
  <si>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</si>
  <si>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</si>
  <si>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</si>
  <si>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</si>
  <si>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</si>
  <si>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</si>
  <si>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</si>
  <si>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</si>
  <si>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</si>
  <si>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</si>
  <si>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</si>
  <si>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</si>
  <si>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</si>
  <si>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</si>
  <si>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</si>
  <si>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</si>
  <si>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</si>
  <si>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</si>
  <si>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</si>
  <si>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</si>
  <si>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</si>
  <si>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</si>
  <si>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</si>
  <si>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</si>
  <si>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</si>
  <si>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</si>
  <si>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</si>
  <si>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</si>
  <si>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</si>
  <si>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</si>
  <si>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</si>
  <si>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</si>
  <si>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</si>
  <si>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</si>
  <si>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</si>
  <si>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</si>
  <si>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</si>
  <si>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</si>
  <si>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</si>
  <si>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</si>
  <si>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</si>
  <si>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</si>
  <si>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</si>
  <si>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</si>
  <si>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</si>
  <si>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</si>
  <si>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</si>
  <si>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</si>
  <si>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</si>
  <si>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</si>
  <si>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</si>
  <si>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</si>
  <si>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</si>
  <si>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</si>
  <si>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</si>
  <si>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</si>
  <si>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</si>
  <si>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</si>
  <si>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</si>
  <si>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</si>
  <si>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</si>
  <si>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</si>
  <si>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</si>
  <si>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</si>
  <si>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</si>
  <si>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</si>
  <si>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</si>
  <si>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</si>
  <si>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</si>
  <si>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</si>
  <si>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</si>
  <si>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</si>
  <si>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</si>
  <si>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</si>
  <si>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</si>
  <si>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</si>
  <si>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</si>
  <si>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</si>
  <si>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</si>
  <si>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</si>
  <si>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</si>
  <si>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</si>
  <si>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</si>
  <si>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</si>
  <si>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</si>
  <si>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</si>
  <si>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</si>
  <si>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</si>
  <si>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</si>
  <si>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</si>
  <si>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</si>
  <si>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</si>
  <si>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</si>
  <si>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</si>
  <si>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</si>
  <si>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</si>
  <si>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</si>
  <si>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</si>
  <si>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</si>
  <si>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</si>
  <si>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</si>
  <si>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</si>
  <si>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</si>
  <si>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</si>
  <si>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</si>
  <si>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</si>
  <si>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</si>
  <si>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</si>
  <si>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</si>
  <si>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</si>
  <si>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</si>
  <si>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</si>
  <si>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</si>
  <si>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</si>
  <si>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</si>
  <si>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</si>
  <si>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</si>
  <si>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</si>
  <si>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</si>
  <si>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</si>
  <si>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</si>
  <si>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</si>
  <si>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</si>
  <si>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</si>
  <si>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</si>
  <si>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</si>
  <si>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</si>
  <si>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</si>
  <si>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</si>
  <si>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</si>
  <si>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</si>
  <si>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</si>
  <si>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</si>
  <si>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</si>
  <si>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</si>
  <si>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</si>
  <si>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</si>
  <si>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</si>
  <si>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</si>
  <si>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</si>
  <si>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</si>
  <si>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</si>
  <si>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</si>
  <si>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</si>
  <si>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</si>
  <si>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</si>
  <si>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</si>
  <si>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</si>
  <si>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</si>
  <si>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</si>
  <si>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</si>
  <si>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</si>
  <si>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</si>
  <si>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</si>
  <si>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</si>
  <si>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</si>
  <si>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</si>
  <si>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</si>
  <si>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</si>
  <si>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</si>
  <si>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</si>
  <si>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</si>
  <si>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</si>
  <si>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</si>
  <si>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</si>
  <si>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</si>
  <si>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</si>
  <si>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</si>
  <si>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</si>
  <si>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</si>
  <si>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</si>
  <si>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</si>
  <si>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</si>
  <si>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</si>
  <si>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</si>
  <si>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</si>
  <si>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</si>
  <si>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</si>
  <si>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</si>
  <si>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</si>
  <si>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</si>
  <si>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</si>
  <si>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</si>
  <si>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</si>
  <si>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</si>
  <si>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</si>
  <si>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</si>
  <si>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</si>
  <si>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</si>
  <si>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</si>
  <si>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</si>
  <si>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</si>
  <si>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</si>
  <si>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</si>
  <si>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</si>
  <si>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</si>
  <si>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</si>
  <si>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</si>
  <si>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</si>
  <si>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</si>
  <si>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</si>
  <si>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</si>
  <si>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</si>
  <si>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</si>
  <si>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</si>
  <si>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</si>
  <si>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</si>
  <si>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</si>
  <si>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</si>
  <si>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</si>
  <si>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</si>
  <si>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</si>
  <si>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</si>
  <si>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</si>
  <si>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</si>
  <si>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</si>
  <si>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</si>
  <si>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</si>
  <si>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</si>
  <si>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</si>
  <si>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</si>
  <si>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</si>
  <si>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</si>
  <si>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</si>
  <si>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</si>
  <si>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</si>
  <si>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</si>
  <si>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</si>
  <si>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</si>
  <si>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</si>
  <si>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</si>
  <si>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</si>
  <si>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</si>
  <si>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</si>
  <si>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</si>
  <si>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</si>
  <si>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</si>
  <si>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</si>
  <si>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</si>
  <si>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</si>
  <si>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</si>
  <si>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</si>
  <si>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</si>
  <si>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</si>
  <si>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</si>
  <si>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</si>
  <si>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</si>
  <si>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</si>
  <si>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</si>
  <si>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</si>
  <si>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</si>
  <si>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</si>
  <si>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</si>
  <si>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</si>
  <si>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</si>
  <si>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</si>
  <si>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</si>
  <si>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</si>
  <si>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</si>
  <si>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</si>
  <si>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</si>
  <si>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</si>
  <si>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</si>
  <si>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</si>
  <si>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</si>
  <si>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</si>
  <si>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</si>
  <si>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</si>
  <si>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</si>
  <si>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</si>
  <si>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</si>
  <si>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</si>
  <si>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</si>
  <si>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</si>
  <si>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</si>
  <si>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</si>
  <si>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</si>
  <si>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</si>
  <si>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</si>
  <si>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</si>
  <si>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</si>
  <si>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</si>
  <si>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</si>
  <si>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</si>
  <si>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</si>
  <si>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</si>
  <si>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</si>
  <si>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</si>
  <si>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</si>
  <si>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</si>
  <si>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</si>
  <si>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</si>
  <si>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</si>
  <si>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</si>
  <si>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</si>
  <si>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</si>
  <si>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</si>
  <si>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</si>
  <si>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</si>
  <si>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</si>
  <si>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</si>
  <si>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</si>
  <si>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</si>
  <si>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</si>
  <si>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</si>
  <si>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</si>
  <si>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</si>
  <si>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</si>
  <si>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</si>
  <si>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</si>
  <si>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</si>
  <si>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</si>
  <si>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</si>
  <si>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</si>
  <si>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</si>
  <si>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</si>
  <si>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</si>
  <si>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</si>
  <si>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</si>
  <si>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</si>
  <si>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</si>
  <si>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</si>
  <si>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</si>
  <si>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</si>
  <si>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</si>
  <si>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</si>
  <si>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</si>
  <si>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</si>
  <si>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</si>
  <si>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</si>
  <si>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</si>
  <si>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</si>
  <si>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</si>
  <si>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</si>
  <si>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</si>
  <si>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</si>
  <si>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</si>
  <si>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</si>
  <si>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</si>
  <si>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</si>
  <si>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</si>
  <si>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</si>
  <si>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</si>
  <si>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</si>
  <si>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</si>
  <si>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</si>
  <si>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</si>
  <si>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</si>
  <si>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</si>
  <si>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</si>
  <si>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</si>
  <si>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</si>
  <si>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</si>
  <si>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</si>
  <si>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</si>
  <si>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</si>
  <si>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</si>
  <si>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</si>
  <si>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</si>
  <si>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</si>
  <si>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</si>
  <si>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</si>
  <si>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</si>
  <si>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</si>
  <si>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</si>
  <si>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</si>
  <si>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</si>
  <si>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</si>
  <si>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</si>
  <si>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</si>
  <si>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</si>
  <si>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</si>
  <si>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</si>
  <si>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</si>
  <si>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</si>
  <si>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</si>
  <si>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</si>
  <si>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</si>
  <si>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</si>
  <si>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</si>
  <si>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</si>
  <si>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</si>
  <si>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</si>
  <si>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</si>
  <si>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</si>
  <si>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</si>
  <si>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</si>
  <si>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</si>
  <si>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</si>
  <si>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</si>
  <si>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</si>
  <si>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</si>
  <si>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</si>
  <si>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</si>
  <si>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</si>
  <si>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</si>
  <si>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</si>
  <si>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</si>
  <si>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</si>
  <si>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</si>
  <si>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</si>
  <si>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</si>
  <si>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</si>
  <si>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</si>
  <si>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</si>
  <si>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</si>
  <si>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</si>
  <si>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</si>
  <si>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</si>
  <si>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</si>
  <si>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</si>
  <si>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</si>
  <si>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</si>
  <si>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</si>
  <si>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</si>
  <si>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</si>
  <si>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</si>
  <si>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</si>
  <si>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</si>
  <si>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</si>
  <si>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</si>
  <si>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</si>
  <si>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</si>
  <si>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</si>
  <si>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</si>
  <si>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</si>
  <si>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</si>
  <si>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</si>
  <si>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</si>
  <si>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</si>
  <si>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</si>
  <si>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</si>
  <si>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</si>
  <si>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</si>
  <si>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</si>
  <si>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</si>
  <si>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</si>
  <si>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</si>
  <si>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</si>
  <si>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</si>
  <si>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</si>
  <si>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</si>
  <si>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</si>
  <si>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</si>
  <si>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</si>
  <si>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</si>
  <si>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</si>
  <si>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</si>
  <si>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</si>
  <si>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</si>
  <si>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</si>
  <si>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</si>
  <si>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</si>
  <si>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</si>
  <si>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</si>
  <si>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</si>
  <si>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</si>
  <si>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</si>
  <si>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</si>
  <si>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</si>
  <si>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</si>
  <si>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</si>
  <si>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</si>
  <si>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</si>
  <si>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</si>
  <si>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</si>
  <si>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</si>
  <si>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</si>
  <si>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</si>
  <si>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</si>
  <si>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</si>
  <si>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</si>
  <si>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</si>
  <si>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</si>
  <si>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</si>
  <si>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</si>
  <si>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</si>
  <si>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</si>
  <si>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</si>
  <si>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</si>
  <si>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</si>
  <si>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</si>
  <si>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</si>
  <si>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</si>
  <si>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</si>
  <si>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</si>
  <si>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</si>
  <si>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</si>
  <si>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</si>
  <si>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</si>
  <si>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</si>
  <si>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</si>
  <si>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</si>
  <si>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</si>
  <si>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</si>
  <si>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</si>
  <si>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</si>
  <si>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</si>
  <si>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</si>
  <si>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</si>
  <si>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</si>
  <si>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</si>
  <si>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</si>
  <si>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</si>
  <si>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</si>
  <si>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</si>
  <si>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</si>
  <si>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</si>
  <si>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</si>
  <si>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</si>
  <si>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</si>
  <si>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</si>
  <si>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</si>
  <si>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</si>
  <si>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</si>
  <si>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</si>
  <si>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</si>
  <si>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</si>
  <si>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</si>
  <si>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</si>
  <si>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</si>
  <si>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</si>
  <si>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</si>
  <si>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</si>
  <si>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</si>
  <si>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</si>
  <si>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</si>
  <si>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</si>
  <si>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</si>
  <si>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</si>
  <si>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</si>
  <si>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</si>
  <si>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</si>
  <si>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</si>
  <si>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</si>
  <si>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</si>
  <si>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</si>
  <si>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</si>
  <si>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</si>
  <si>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</si>
  <si>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</si>
  <si>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</si>
  <si>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</si>
  <si>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</si>
  <si>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</si>
  <si>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</si>
  <si>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</si>
  <si>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</si>
  <si>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</si>
  <si>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</si>
  <si>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</si>
  <si>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</si>
  <si>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</si>
  <si>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</si>
  <si>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</si>
  <si>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</si>
  <si>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</si>
  <si>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</si>
  <si>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</si>
  <si>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</si>
  <si>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</si>
  <si>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</si>
  <si>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</si>
  <si>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</si>
  <si>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</si>
  <si>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</si>
  <si>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</si>
  <si>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</si>
  <si>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</si>
  <si>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</si>
  <si>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</si>
  <si>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</si>
  <si>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</si>
  <si>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</si>
  <si>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</si>
  <si>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</si>
  <si>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</si>
  <si>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</si>
  <si>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</si>
  <si>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</si>
  <si>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</si>
  <si>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</si>
  <si>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</si>
  <si>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</si>
  <si>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</si>
  <si>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</si>
  <si>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</si>
  <si>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</si>
  <si>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</si>
  <si>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</si>
  <si>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</si>
  <si>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</si>
  <si>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</si>
  <si>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</si>
  <si>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</si>
  <si>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</si>
  <si>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</si>
  <si>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</si>
  <si>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</si>
  <si>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</si>
  <si>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</si>
  <si>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</si>
  <si>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</si>
  <si>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</si>
  <si>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</si>
  <si>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</si>
  <si>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</si>
  <si>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</si>
  <si>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</si>
  <si>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</si>
  <si>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</si>
  <si>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</si>
  <si>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</si>
  <si>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</si>
  <si>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</si>
  <si>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</si>
  <si>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</si>
  <si>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</si>
  <si>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</si>
  <si>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</si>
  <si>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</si>
  <si>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</si>
  <si>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</si>
  <si>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</si>
  <si>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</si>
  <si>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</si>
  <si>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</si>
  <si>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</si>
  <si>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</si>
  <si>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</si>
  <si>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</si>
  <si>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</si>
  <si>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</si>
  <si>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</si>
  <si>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</si>
  <si>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</si>
  <si>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</si>
  <si>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</si>
  <si>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</si>
  <si>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</si>
  <si>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</si>
  <si>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</si>
  <si>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</si>
  <si>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</si>
  <si>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</si>
  <si>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</si>
  <si>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</si>
  <si>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</si>
  <si>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</si>
  <si>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</si>
  <si>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</si>
  <si>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</si>
  <si>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</si>
  <si>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</si>
  <si>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</si>
  <si>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</si>
  <si>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</si>
  <si>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</si>
  <si>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</si>
  <si>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</si>
  <si>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</si>
  <si>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</si>
  <si>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</si>
  <si>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</si>
  <si>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</si>
  <si>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</si>
  <si>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</si>
  <si>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</si>
  <si>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</si>
  <si>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</si>
  <si>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</si>
  <si>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</si>
  <si>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</si>
  <si>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</si>
  <si>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</si>
  <si>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</si>
  <si>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</si>
  <si>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</si>
  <si>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</si>
  <si>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</si>
  <si>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</si>
  <si>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</si>
  <si>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</si>
  <si>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</si>
  <si>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</si>
  <si>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</si>
  <si>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</si>
  <si>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</si>
  <si>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</si>
  <si>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</si>
  <si>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</si>
  <si>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</si>
  <si>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</si>
  <si>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</si>
  <si>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</si>
  <si>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</si>
  <si>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</si>
  <si>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</si>
  <si>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</si>
  <si>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</si>
  <si>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</si>
  <si>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</si>
  <si>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</si>
  <si>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</si>
  <si>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</si>
  <si>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</si>
  <si>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</si>
  <si>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</si>
  <si>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</si>
  <si>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</si>
  <si>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</si>
  <si>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</si>
  <si>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</si>
  <si>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</si>
  <si>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</si>
  <si>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</si>
  <si>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</si>
  <si>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</si>
  <si>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</si>
  <si>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</si>
  <si>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</si>
  <si>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</si>
  <si>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</si>
  <si>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</si>
  <si>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</si>
  <si>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</si>
  <si>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</si>
  <si>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</si>
  <si>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</si>
  <si>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</si>
  <si>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</si>
  <si>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</si>
  <si>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</si>
  <si>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</si>
  <si>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</si>
  <si>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</si>
  <si>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</si>
  <si>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</si>
  <si>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</si>
  <si>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</si>
  <si>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</si>
  <si>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</si>
  <si>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</si>
  <si>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</si>
  <si>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</si>
  <si>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</si>
  <si>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</si>
  <si>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</si>
  <si>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</si>
  <si>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</si>
  <si>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</si>
  <si>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</si>
  <si>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</si>
  <si>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</si>
  <si>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</si>
  <si>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</si>
  <si>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</si>
  <si>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</si>
  <si>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</si>
  <si>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</si>
  <si>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</si>
  <si>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</si>
  <si>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</si>
  <si>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</si>
  <si>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</si>
  <si>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</si>
  <si>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</si>
  <si>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</si>
  <si>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</si>
  <si>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</si>
  <si>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</si>
  <si>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</si>
  <si>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</si>
  <si>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</si>
  <si>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</si>
  <si>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</si>
  <si>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</si>
  <si>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</si>
  <si>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</si>
  <si>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</si>
  <si>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</si>
  <si>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</si>
  <si>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</si>
  <si>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</si>
  <si>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</si>
  <si>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</si>
  <si>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</si>
  <si>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</si>
  <si>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</si>
  <si>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</si>
  <si>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</si>
  <si>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</si>
  <si>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</si>
  <si>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</si>
  <si>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</si>
  <si>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</si>
  <si>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</si>
  <si>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</si>
  <si>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</si>
  <si>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</si>
  <si>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</si>
  <si>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</si>
  <si>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</si>
  <si>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</si>
  <si>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</si>
  <si>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</si>
  <si>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</si>
  <si>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</si>
  <si>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</si>
  <si>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</si>
  <si>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</si>
  <si>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</si>
  <si>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</si>
  <si>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</si>
  <si>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</si>
  <si>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</si>
  <si>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</si>
  <si>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</si>
  <si>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</si>
  <si>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</si>
  <si>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</si>
  <si>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</si>
  <si>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</si>
  <si>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</si>
  <si>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</si>
  <si>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</si>
  <si>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</si>
  <si>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</si>
  <si>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</si>
  <si>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</si>
  <si>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</si>
  <si>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</si>
  <si>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</si>
  <si>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</si>
  <si>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</si>
  <si>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</si>
  <si>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</si>
  <si>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</si>
  <si>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</si>
  <si>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</si>
  <si>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</si>
  <si>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</si>
  <si>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</si>
  <si>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</si>
  <si>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</si>
  <si>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</si>
  <si>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</si>
  <si>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</si>
  <si>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</si>
  <si>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</si>
  <si>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</si>
  <si>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</si>
  <si>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</si>
  <si>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</si>
  <si>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</si>
  <si>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</si>
  <si>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</si>
  <si>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</si>
  <si>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</si>
  <si>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</si>
  <si>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</si>
  <si>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</si>
  <si>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</si>
  <si>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</si>
  <si>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</si>
  <si>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</si>
  <si>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</si>
  <si>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</si>
  <si>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</si>
  <si>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</si>
  <si>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</si>
  <si>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</si>
  <si>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</si>
  <si>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</si>
  <si>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</si>
  <si>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</si>
  <si>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</si>
  <si>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</si>
  <si>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</si>
  <si>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</si>
  <si>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</si>
  <si>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</si>
  <si>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</si>
  <si>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</si>
  <si>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</si>
  <si>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</si>
  <si>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</si>
  <si>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</si>
  <si>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</si>
  <si>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</si>
  <si>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</si>
  <si>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</si>
  <si>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</si>
  <si>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</si>
  <si>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</si>
  <si>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</si>
  <si>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</si>
  <si>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</si>
  <si>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</si>
  <si>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</si>
  <si>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</si>
  <si>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</si>
  <si>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</si>
  <si>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</si>
  <si>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</si>
  <si>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</si>
  <si>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</si>
  <si>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</si>
  <si>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</si>
  <si>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</si>
  <si>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</si>
  <si>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</si>
  <si>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</si>
  <si>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</si>
  <si>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</si>
  <si>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</si>
  <si>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</si>
  <si>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</si>
  <si>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</si>
  <si>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</si>
  <si>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</si>
  <si>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</si>
  <si>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</si>
  <si>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</si>
  <si>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</si>
  <si>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</si>
  <si>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</si>
  <si>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</si>
  <si>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</si>
  <si>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</si>
  <si>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</si>
  <si>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</si>
  <si>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</si>
  <si>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</si>
  <si>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</si>
  <si>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</si>
  <si>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</si>
  <si>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</si>
  <si>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</si>
  <si>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</si>
  <si>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</si>
  <si>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</si>
  <si>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</si>
  <si>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</si>
  <si>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</si>
  <si>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</si>
  <si>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</si>
  <si>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</si>
  <si>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</si>
  <si>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</si>
  <si>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</si>
  <si>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</si>
  <si>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</si>
  <si>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</si>
  <si>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</si>
  <si>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</si>
  <si>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</si>
  <si>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</si>
  <si>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</si>
  <si>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</si>
  <si>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</si>
  <si>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</si>
  <si>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</si>
  <si>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</si>
  <si>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</si>
  <si>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</si>
  <si>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</si>
  <si>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</si>
  <si>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</si>
  <si>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</si>
  <si>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</si>
  <si>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</si>
  <si>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</si>
  <si>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</si>
  <si>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</si>
  <si>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</si>
  <si>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</si>
  <si>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</si>
  <si>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</si>
  <si>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</si>
  <si>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</si>
  <si>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</si>
  <si>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</si>
  <si>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</si>
  <si>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</si>
  <si>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</si>
  <si>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</si>
  <si>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</si>
  <si>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</si>
  <si>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</si>
  <si>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</si>
  <si>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</si>
  <si>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</si>
  <si>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</si>
  <si>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</si>
  <si>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</si>
  <si>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</si>
  <si>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</si>
  <si>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</si>
  <si>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</si>
  <si>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</si>
  <si>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</si>
  <si>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</si>
  <si>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</si>
  <si>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</si>
  <si>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</si>
  <si>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</si>
  <si>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</si>
  <si>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</si>
  <si>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</si>
  <si>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</si>
  <si>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</si>
  <si>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</si>
  <si>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</si>
  <si>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</si>
  <si>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</si>
  <si>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</si>
  <si>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</si>
  <si>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</si>
  <si>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</si>
  <si>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</si>
  <si>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</si>
  <si>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</si>
  <si>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</si>
  <si>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</si>
  <si>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</si>
  <si>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</si>
  <si>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</si>
  <si>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</si>
  <si>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</si>
  <si>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</si>
  <si>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</si>
  <si>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</si>
  <si>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</si>
  <si>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</si>
  <si>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</si>
  <si>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</si>
  <si>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</si>
  <si>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</si>
  <si>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</si>
  <si>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</si>
  <si>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</si>
  <si>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</si>
  <si>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</si>
  <si>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</si>
  <si>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</si>
  <si>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</si>
  <si>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</si>
  <si>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</si>
  <si>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</si>
  <si>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</si>
  <si>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</si>
  <si>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</si>
  <si>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</si>
  <si>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</si>
  <si>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</si>
  <si>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</si>
  <si>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</si>
  <si>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</si>
  <si>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</si>
  <si>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</si>
  <si>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</si>
  <si>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</si>
  <si>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</si>
  <si>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</si>
  <si>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</si>
  <si>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</si>
  <si>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</si>
  <si>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</si>
  <si>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</si>
  <si>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</si>
  <si>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</si>
  <si>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</si>
  <si>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</si>
  <si>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</si>
  <si>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</si>
  <si>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</si>
  <si>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</si>
  <si>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</si>
  <si>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</si>
  <si>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</si>
  <si>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</si>
  <si>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</si>
  <si>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</si>
  <si>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</si>
  <si>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</si>
  <si>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</si>
  <si>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</si>
  <si>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</si>
  <si>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</si>
  <si>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</si>
  <si>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</si>
  <si>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</si>
  <si>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</si>
  <si>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</si>
  <si>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</si>
  <si>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</si>
  <si>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</si>
  <si>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</si>
  <si>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</si>
  <si>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</si>
  <si>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</si>
  <si>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</si>
  <si>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</si>
  <si>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</si>
  <si>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</si>
  <si>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</si>
  <si>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</si>
  <si>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</si>
  <si>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</si>
  <si>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</si>
  <si>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</si>
  <si>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</si>
  <si>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</si>
  <si>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</si>
  <si>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</si>
  <si>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</si>
  <si>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</si>
  <si>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</si>
  <si>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</si>
  <si>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</si>
  <si>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</si>
  <si>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</si>
  <si>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</si>
  <si>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</si>
  <si>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</si>
  <si>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</si>
  <si>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</si>
  <si>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</si>
  <si>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</si>
  <si>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</si>
  <si>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</si>
  <si>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</si>
  <si>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</si>
  <si>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</si>
  <si>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</si>
  <si>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</si>
  <si>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</si>
  <si>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</si>
  <si>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</si>
  <si>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</si>
  <si>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</si>
  <si>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</si>
  <si>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</si>
  <si>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</si>
  <si>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</si>
  <si>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</si>
  <si>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</si>
  <si>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</si>
  <si>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</si>
  <si>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</si>
  <si>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</si>
  <si>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</si>
  <si>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</si>
  <si>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</si>
  <si>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</si>
  <si>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</si>
  <si>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</si>
  <si>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</si>
  <si>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</si>
  <si>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</si>
  <si>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</si>
  <si>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</si>
  <si>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</si>
  <si>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</si>
  <si>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</si>
  <si>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</si>
  <si>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</si>
  <si>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</si>
  <si>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</si>
  <si>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</si>
  <si>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</si>
  <si>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</si>
  <si>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</si>
  <si>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</si>
  <si>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</si>
  <si>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</si>
  <si>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</si>
  <si>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</si>
  <si>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</si>
  <si>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</si>
  <si>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</si>
  <si>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</si>
  <si>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</si>
  <si>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</si>
  <si>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</si>
  <si>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</si>
  <si>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</si>
  <si>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</si>
  <si>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</si>
  <si>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</si>
  <si>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</si>
  <si>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</si>
  <si>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</si>
  <si>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</si>
  <si>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</si>
  <si>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</si>
  <si>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</si>
  <si>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</si>
  <si>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</si>
  <si>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</si>
  <si>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</si>
  <si>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</si>
  <si>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</si>
  <si>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</si>
  <si>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</si>
  <si>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</si>
  <si>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</si>
  <si>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</si>
  <si>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</si>
  <si>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</si>
  <si>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</si>
  <si>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</si>
  <si>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</si>
  <si>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</si>
  <si>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</si>
  <si>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</si>
  <si>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</si>
  <si>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</si>
  <si>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</si>
  <si>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</si>
  <si>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</si>
  <si>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</si>
  <si>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</si>
  <si>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</si>
  <si>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</si>
  <si>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</si>
  <si>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</si>
  <si>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</si>
  <si>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</si>
  <si>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</si>
  <si>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</si>
  <si>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</si>
  <si>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</si>
  <si>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</si>
  <si>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</si>
  <si>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</si>
  <si>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</si>
  <si>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</si>
  <si>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</si>
  <si>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</si>
  <si>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</si>
  <si>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</si>
  <si>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</si>
  <si>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</si>
  <si>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</si>
  <si>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</si>
  <si>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</si>
  <si>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</si>
  <si>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</si>
  <si>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</si>
  <si>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</si>
  <si>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</si>
  <si>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</si>
  <si>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</si>
  <si>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</si>
  <si>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</si>
  <si>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</si>
  <si>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</si>
  <si>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</si>
  <si>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</si>
  <si>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</si>
  <si>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</si>
  <si>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</si>
  <si>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</si>
  <si>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</si>
  <si>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</si>
  <si>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</si>
  <si>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</si>
  <si>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</si>
  <si>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</si>
  <si>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</si>
  <si>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</si>
  <si>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</si>
  <si>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</si>
  <si>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</si>
  <si>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</si>
  <si>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</si>
  <si>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</si>
  <si>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</si>
  <si>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</si>
  <si>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</si>
  <si>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</si>
  <si>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</si>
  <si>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</si>
  <si>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</si>
  <si>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</si>
  <si>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</si>
  <si>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</si>
  <si>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</si>
  <si>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</si>
  <si>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</si>
  <si>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</si>
  <si>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</si>
  <si>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</si>
  <si>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</si>
  <si>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</si>
  <si>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</si>
  <si>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</si>
  <si>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</si>
  <si>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</si>
  <si>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</si>
  <si>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</si>
  <si>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</si>
  <si>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</si>
  <si>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</si>
  <si>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</si>
  <si>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</si>
  <si>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</si>
  <si>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</si>
  <si>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</si>
  <si>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</si>
  <si>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</si>
  <si>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</si>
  <si>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</si>
  <si>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</si>
  <si>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</si>
  <si>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</si>
  <si>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</si>
  <si>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</si>
  <si>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</si>
  <si>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</si>
  <si>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</si>
  <si>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</si>
  <si>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</si>
  <si>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</si>
  <si>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</si>
  <si>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</si>
  <si>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</si>
  <si>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</si>
  <si>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</si>
  <si>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</si>
  <si>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</si>
  <si>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</si>
  <si>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</si>
  <si>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</si>
  <si>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</si>
  <si>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</si>
  <si>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</si>
  <si>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</si>
  <si>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</si>
  <si>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</si>
  <si>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</si>
  <si>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</si>
  <si>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</si>
  <si>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</si>
  <si>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</si>
  <si>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</si>
  <si>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</si>
  <si>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</si>
  <si>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</si>
  <si>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</si>
  <si>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</si>
  <si>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</si>
  <si>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</si>
  <si>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</si>
  <si>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</si>
  <si>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</si>
  <si>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</si>
  <si>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</si>
  <si>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</si>
  <si>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</si>
  <si>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</si>
  <si>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</si>
  <si>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</si>
  <si>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</si>
  <si>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</si>
  <si>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</si>
  <si>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</si>
  <si>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</si>
  <si>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</si>
  <si>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</si>
  <si>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</si>
  <si>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</si>
  <si>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</si>
  <si>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</si>
  <si>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</si>
  <si>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</si>
  <si>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</si>
  <si>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</si>
  <si>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</si>
  <si>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</si>
  <si>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</si>
  <si>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</si>
  <si>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</si>
  <si>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</si>
  <si>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</si>
  <si>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</si>
  <si>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</si>
  <si>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</si>
  <si>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</si>
  <si>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</si>
  <si>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</si>
  <si>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</si>
  <si>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</si>
  <si>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</si>
  <si>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</si>
  <si>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</si>
  <si>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</si>
  <si>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</si>
  <si>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</si>
  <si>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</si>
  <si>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</si>
  <si>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</si>
  <si>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</si>
  <si>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</si>
  <si>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</si>
  <si>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</si>
  <si>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</si>
  <si>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</si>
  <si>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</si>
  <si>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</si>
  <si>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</si>
  <si>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</si>
  <si>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</si>
  <si>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</si>
  <si>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</si>
  <si>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</si>
  <si>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</si>
  <si>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</si>
  <si>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</si>
  <si>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</si>
  <si>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</si>
  <si>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</si>
  <si>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</si>
  <si>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</si>
  <si>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</si>
  <si>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</si>
  <si>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</si>
  <si>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</si>
  <si>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</si>
  <si>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</si>
  <si>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</si>
  <si>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</si>
  <si>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</si>
  <si>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</si>
  <si>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</si>
  <si>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</si>
  <si>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</si>
  <si>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</si>
  <si>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</si>
  <si>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</si>
  <si>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</si>
  <si>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</si>
  <si>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</si>
  <si>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</si>
  <si>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</si>
  <si>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</si>
  <si>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</si>
  <si>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</si>
  <si>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</si>
  <si>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</si>
  <si>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</si>
  <si>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</si>
  <si>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</si>
  <si>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</si>
  <si>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</si>
  <si>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</si>
  <si>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</si>
  <si>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</si>
  <si>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</si>
  <si>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</si>
  <si>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</si>
  <si>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</si>
  <si>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</si>
  <si>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</si>
  <si>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</si>
  <si>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</si>
  <si>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</si>
  <si>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</si>
  <si>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</si>
  <si>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</si>
  <si>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</si>
  <si>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</si>
  <si>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</si>
  <si>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</si>
  <si>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</si>
  <si>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</si>
  <si>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</si>
  <si>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</si>
  <si>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</si>
  <si>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</si>
  <si>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</si>
  <si>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</si>
  <si>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</si>
  <si>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</si>
  <si>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</si>
  <si>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</si>
  <si>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</si>
  <si>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</si>
  <si>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</si>
  <si>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</si>
  <si>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</si>
  <si>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</si>
  <si>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</si>
  <si>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</si>
  <si>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</si>
  <si>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</si>
  <si>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</si>
  <si>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</si>
  <si>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</si>
  <si>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</si>
  <si>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</si>
  <si>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</si>
  <si>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</si>
  <si>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</si>
  <si>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</si>
  <si>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</si>
  <si>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</si>
  <si>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</si>
  <si>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</si>
  <si>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</si>
  <si>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</si>
  <si>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</si>
  <si>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</si>
  <si>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</si>
  <si>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</si>
  <si>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</si>
  <si>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</si>
  <si>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</si>
  <si>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</si>
  <si>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</si>
  <si>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</si>
  <si>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</si>
  <si>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</si>
  <si>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</si>
  <si>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</si>
  <si>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</si>
  <si>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</si>
  <si>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</si>
  <si>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</si>
  <si>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</si>
  <si>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</si>
  <si>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</si>
  <si>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</si>
  <si>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</si>
  <si>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</si>
  <si>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</si>
  <si>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</si>
  <si>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</si>
  <si>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</si>
  <si>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</si>
  <si>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</si>
  <si>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</si>
  <si>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</si>
  <si>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</si>
  <si>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</si>
  <si>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</si>
  <si>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</si>
  <si>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</si>
  <si>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</si>
  <si>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</si>
  <si>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</si>
  <si>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</si>
  <si>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</si>
  <si>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</si>
  <si>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</si>
  <si>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</si>
  <si>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</si>
  <si>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</si>
  <si>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</si>
  <si>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</si>
  <si>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</si>
  <si>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</si>
  <si>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</si>
  <si>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</si>
  <si>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</si>
  <si>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</si>
  <si>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</si>
  <si>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</si>
  <si>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</si>
  <si>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</si>
  <si>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</si>
  <si>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</si>
  <si>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</si>
  <si>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</si>
  <si>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</si>
  <si>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</si>
  <si>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</si>
  <si>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</si>
  <si>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</si>
  <si>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</si>
  <si>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</si>
  <si>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</si>
  <si>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</si>
  <si>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</si>
  <si>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</si>
  <si>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</si>
  <si>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</si>
  <si>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</si>
  <si>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</si>
  <si>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</si>
  <si>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</si>
  <si>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</si>
  <si>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</si>
  <si>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</si>
  <si>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</si>
  <si>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</si>
  <si>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</si>
  <si>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</si>
  <si>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</si>
  <si>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</si>
  <si>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</si>
  <si>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</si>
  <si>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</si>
  <si>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</si>
  <si>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</si>
  <si>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</si>
  <si>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</si>
  <si>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</si>
  <si>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</si>
  <si>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</si>
  <si>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</si>
  <si>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</si>
  <si>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</si>
  <si>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</si>
  <si>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</si>
  <si>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</si>
  <si>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</si>
  <si>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</si>
  <si>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</si>
  <si>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</si>
  <si>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</si>
  <si>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</si>
  <si>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</si>
  <si>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</si>
  <si>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</si>
  <si>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</si>
  <si>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</si>
  <si>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</si>
  <si>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</si>
  <si>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</si>
  <si>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</si>
  <si>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</si>
  <si>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</si>
  <si>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</si>
  <si>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</si>
  <si>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</si>
  <si>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</si>
  <si>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</si>
  <si>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</si>
  <si>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</si>
  <si>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</si>
  <si>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</si>
  <si>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</si>
  <si>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</si>
  <si>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</si>
  <si>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</si>
  <si>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</si>
  <si>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</si>
  <si>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</si>
  <si>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</si>
  <si>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</si>
  <si>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</si>
  <si>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</si>
  <si>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</si>
  <si>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</si>
  <si>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</si>
  <si>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</si>
  <si>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</si>
  <si>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</si>
  <si>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</si>
  <si>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</si>
  <si>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</si>
  <si>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</si>
  <si>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</si>
  <si>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</si>
  <si>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</si>
  <si>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</si>
  <si>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</si>
  <si>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</si>
  <si>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</si>
  <si>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</si>
  <si>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</si>
  <si>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</si>
  <si>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</si>
  <si>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</si>
  <si>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</si>
  <si>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</si>
  <si>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</si>
  <si>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</si>
  <si>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</si>
  <si>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</si>
  <si>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</si>
  <si>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</si>
  <si>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</si>
  <si>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</si>
  <si>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</si>
  <si>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</si>
  <si>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</si>
  <si>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</si>
  <si>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</si>
  <si>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</si>
  <si>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</si>
  <si>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</si>
  <si>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</si>
  <si>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</si>
  <si>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</si>
  <si>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</si>
  <si>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</si>
  <si>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</si>
  <si>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</si>
  <si>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</si>
  <si>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</si>
  <si>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</si>
  <si>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</si>
  <si>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</si>
  <si>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</si>
  <si>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</si>
  <si>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</si>
  <si>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</si>
  <si>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</si>
  <si>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</si>
  <si>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</si>
  <si>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</si>
  <si>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</si>
  <si>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</si>
  <si>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</si>
  <si>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</si>
  <si>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</si>
  <si>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</si>
  <si>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</si>
  <si>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</si>
  <si>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</si>
  <si>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</si>
  <si>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</si>
  <si>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</si>
  <si>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</si>
  <si>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</si>
  <si>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</si>
  <si>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</si>
  <si>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</si>
  <si>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</si>
  <si>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</si>
  <si>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</si>
  <si>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</si>
  <si>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</si>
  <si>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</si>
  <si>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</si>
  <si>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</si>
  <si>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</si>
  <si>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</si>
  <si>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</si>
  <si>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</si>
  <si>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</si>
  <si>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</si>
  <si>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</si>
  <si>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</si>
  <si>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</si>
  <si>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</si>
  <si>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</si>
  <si>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</si>
  <si>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</si>
  <si>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</si>
  <si>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</si>
  <si>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</si>
  <si>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</si>
  <si>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</si>
  <si>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</si>
  <si>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</si>
  <si>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</si>
  <si>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</si>
  <si>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</si>
  <si>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</si>
  <si>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</si>
  <si>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</si>
  <si>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</si>
  <si>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</si>
  <si>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</si>
  <si>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</si>
  <si>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</si>
  <si>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</si>
  <si>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</si>
  <si>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</si>
  <si>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</si>
  <si>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</si>
  <si>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</si>
  <si>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</si>
  <si>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</si>
  <si>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</si>
  <si>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</si>
  <si>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</si>
  <si>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</si>
  <si>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</si>
  <si>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</si>
  <si>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</si>
  <si>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</si>
  <si>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</si>
  <si>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</si>
  <si>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</si>
  <si>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</si>
  <si>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</si>
  <si>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</si>
  <si>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</si>
  <si>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</si>
  <si>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</si>
  <si>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</si>
  <si>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</si>
  <si>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</si>
  <si>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</si>
  <si>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</si>
  <si>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</si>
  <si>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</si>
  <si>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</si>
  <si>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</si>
  <si>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</si>
  <si>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</si>
  <si>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</si>
  <si>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</si>
  <si>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</si>
  <si>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</si>
  <si>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</si>
  <si>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</si>
  <si>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</si>
  <si>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</si>
  <si>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</si>
  <si>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</si>
  <si>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</si>
  <si>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</si>
  <si>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</si>
  <si>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</si>
  <si>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</si>
  <si>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</si>
  <si>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</si>
  <si>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</si>
  <si>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</si>
  <si>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</si>
  <si>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</si>
  <si>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</si>
  <si>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</si>
  <si>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</si>
  <si>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</si>
  <si>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</si>
  <si>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</si>
  <si>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</si>
  <si>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</si>
  <si>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</si>
  <si>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</si>
  <si>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</si>
  <si>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</si>
  <si>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</si>
  <si>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</si>
  <si>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</si>
  <si>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</si>
  <si>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</si>
  <si>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</si>
  <si>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</si>
  <si>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</si>
  <si>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</si>
  <si>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</si>
  <si>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</si>
  <si>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</si>
  <si>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</si>
  <si>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</si>
  <si>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</si>
  <si>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</si>
  <si>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</si>
  <si>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</si>
  <si>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</si>
  <si>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</si>
  <si>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</si>
  <si>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</si>
  <si>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</si>
  <si>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</si>
  <si>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</si>
  <si>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</si>
  <si>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</si>
  <si>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</si>
  <si>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</si>
  <si>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</si>
  <si>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</si>
  <si>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</si>
  <si>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</si>
  <si>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</si>
  <si>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</si>
  <si>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</si>
  <si>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</si>
  <si>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</si>
  <si>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</si>
  <si>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</si>
  <si>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</si>
  <si>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</si>
  <si>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</si>
  <si>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</si>
  <si>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</si>
  <si>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</si>
  <si>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</si>
  <si>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</si>
  <si>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</si>
  <si>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</si>
  <si>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</si>
  <si>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</si>
  <si>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</si>
  <si>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</si>
  <si>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</si>
  <si>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</si>
  <si>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</si>
  <si>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</si>
  <si>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</si>
  <si>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</si>
  <si>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</si>
  <si>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</si>
  <si>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</si>
  <si>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</si>
  <si>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</si>
  <si>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</si>
  <si>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</si>
  <si>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</si>
  <si>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</si>
  <si>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</si>
  <si>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</si>
  <si>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</si>
  <si>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</si>
  <si>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</si>
  <si>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</si>
  <si>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</si>
  <si>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</si>
  <si>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</si>
  <si>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</si>
  <si>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</si>
  <si>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</si>
  <si>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</si>
  <si>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</si>
  <si>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</si>
  <si>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</si>
  <si>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</si>
  <si>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</si>
  <si>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</si>
  <si>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</si>
  <si>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</si>
  <si>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</si>
  <si>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</si>
  <si>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</si>
  <si>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</si>
  <si>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</si>
  <si>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</si>
  <si>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</si>
  <si>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</si>
  <si>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</si>
  <si>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</si>
  <si>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</si>
  <si>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</si>
  <si>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</si>
  <si>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</si>
  <si>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</si>
  <si>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</si>
  <si>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</si>
  <si>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</si>
  <si>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</si>
  <si>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</si>
  <si>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</si>
  <si>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</si>
  <si>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</si>
  <si>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</si>
  <si>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</si>
  <si>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</si>
  <si>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</si>
  <si>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</si>
  <si>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</si>
  <si>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</si>
  <si>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</si>
  <si>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</si>
  <si>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</si>
  <si>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</si>
  <si>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</si>
  <si>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</si>
  <si>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</si>
  <si>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</si>
  <si>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</si>
  <si>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</si>
  <si>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</si>
  <si>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</si>
  <si>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</si>
  <si>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</si>
  <si>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</si>
  <si>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</si>
  <si>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</si>
  <si>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</si>
  <si>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</si>
  <si>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</si>
  <si>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</si>
  <si>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</si>
  <si>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</si>
  <si>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</si>
  <si>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</si>
  <si>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</si>
  <si>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</si>
  <si>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</si>
  <si>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</si>
  <si>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</si>
  <si>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</si>
  <si>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</si>
  <si>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</si>
  <si>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</si>
  <si>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</si>
  <si>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</si>
  <si>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</si>
  <si>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</si>
  <si>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</si>
  <si>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</si>
  <si>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</si>
  <si>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</si>
  <si>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</si>
  <si>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</si>
  <si>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</si>
  <si>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</si>
  <si>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</si>
  <si>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</si>
  <si>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</si>
  <si>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</si>
  <si>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</si>
  <si>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</si>
  <si>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</si>
  <si>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</si>
  <si>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</si>
  <si>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</si>
  <si>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</si>
  <si>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</si>
  <si>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</si>
  <si>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</si>
  <si>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</si>
  <si>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</si>
  <si>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</si>
  <si>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</si>
  <si>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</si>
  <si>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</si>
  <si>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</si>
  <si>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</si>
  <si>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</si>
  <si>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</si>
  <si>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</si>
  <si>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</si>
  <si>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</si>
  <si>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</si>
  <si>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</si>
  <si>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</si>
  <si>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</si>
  <si>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</si>
  <si>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</si>
  <si>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</si>
  <si>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</si>
  <si>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</si>
  <si>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</si>
  <si>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</si>
  <si>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</si>
  <si>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</si>
  <si>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</si>
  <si>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</si>
  <si>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</si>
  <si>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</si>
  <si>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</si>
  <si>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</si>
  <si>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</si>
  <si>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</si>
  <si>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</si>
  <si>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</si>
  <si>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</si>
  <si>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</si>
  <si>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</si>
  <si>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</si>
  <si>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</si>
  <si>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</si>
  <si>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</si>
  <si>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</si>
  <si>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</si>
  <si>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</si>
  <si>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</si>
  <si>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</si>
  <si>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</si>
  <si>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</si>
  <si>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</si>
  <si>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</si>
  <si>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</si>
  <si>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</si>
  <si>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</si>
  <si>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</si>
  <si>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</si>
  <si>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</si>
  <si>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</si>
  <si>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</si>
  <si>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</si>
  <si>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</si>
  <si>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</si>
  <si>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</si>
  <si>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</si>
  <si>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</si>
  <si>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</si>
  <si>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</si>
  <si>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</si>
  <si>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</si>
  <si>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</si>
  <si>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</si>
  <si>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</si>
  <si>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</si>
  <si>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</si>
  <si>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</si>
  <si>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</si>
  <si>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</si>
  <si>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</si>
  <si>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</si>
  <si>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</si>
  <si>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</si>
  <si>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</si>
  <si>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</si>
  <si>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</si>
  <si>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</si>
  <si>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</si>
  <si>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</si>
  <si>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</si>
  <si>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</si>
  <si>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</si>
  <si>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</si>
  <si>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</si>
  <si>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</si>
  <si>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</si>
  <si>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</si>
  <si>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</si>
  <si>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</si>
  <si>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</si>
  <si>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</si>
  <si>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</si>
  <si>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</si>
  <si>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</si>
  <si>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</si>
  <si>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</si>
  <si>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</si>
  <si>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</si>
  <si>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</si>
  <si>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</si>
  <si>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</si>
  <si>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</si>
  <si>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</si>
  <si>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</si>
  <si>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</si>
  <si>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</si>
  <si>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</si>
  <si>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</si>
  <si>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</si>
  <si>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</si>
  <si>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</si>
  <si>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</si>
  <si>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</si>
  <si>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</si>
  <si>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</si>
  <si>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</si>
  <si>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</si>
  <si>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</si>
  <si>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</si>
  <si>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</si>
  <si>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</si>
  <si>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</si>
  <si>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</si>
  <si>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</si>
  <si>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</si>
  <si>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</si>
  <si>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</si>
  <si>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</si>
  <si>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</si>
  <si>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</si>
  <si>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</si>
  <si>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</si>
  <si>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</si>
  <si>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</si>
  <si>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</si>
  <si>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</si>
  <si>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</si>
  <si>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</si>
  <si>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</si>
  <si>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</si>
  <si>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</si>
  <si>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</si>
  <si>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</si>
  <si>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</si>
  <si>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</si>
  <si>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</si>
  <si>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</si>
  <si>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</si>
  <si>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</si>
  <si>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</si>
  <si>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</si>
  <si>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</si>
  <si>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</si>
  <si>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</si>
  <si>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</si>
  <si>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</si>
  <si>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</si>
  <si>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</si>
  <si>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</si>
  <si>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</si>
  <si>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</si>
  <si>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</si>
  <si>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</si>
  <si>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</si>
  <si>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</si>
  <si>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</si>
  <si>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</si>
  <si>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</si>
  <si>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</si>
  <si>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</si>
  <si>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</si>
  <si>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</si>
  <si>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</si>
  <si>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</si>
  <si>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</si>
  <si>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</si>
  <si>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</si>
  <si>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</si>
  <si>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</si>
  <si>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</si>
  <si>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</si>
  <si>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</si>
  <si>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</si>
  <si>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</si>
  <si>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</si>
  <si>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</si>
  <si>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</si>
  <si>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</si>
  <si>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</si>
  <si>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</si>
  <si>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</si>
  <si>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</si>
  <si>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</si>
  <si>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</si>
  <si>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</si>
  <si>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</si>
  <si>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</si>
  <si>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</si>
  <si>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</si>
  <si>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</si>
  <si>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</si>
  <si>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</si>
  <si>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</si>
  <si>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</si>
  <si>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</si>
  <si>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</si>
  <si>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</si>
  <si>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</si>
  <si>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</si>
  <si>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</si>
  <si>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</si>
  <si>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</si>
  <si>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</si>
  <si>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</si>
  <si>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</si>
  <si>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</si>
  <si>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</si>
  <si>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</si>
  <si>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</si>
  <si>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</si>
  <si>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</si>
  <si>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</si>
  <si>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</si>
  <si>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</si>
  <si>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</si>
  <si>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</si>
  <si>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</si>
  <si>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</si>
  <si>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</si>
  <si>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</si>
  <si>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</si>
  <si>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</si>
  <si>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</si>
  <si>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</si>
  <si>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</si>
  <si>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</si>
  <si>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</si>
  <si>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</si>
  <si>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</si>
  <si>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</si>
  <si>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</si>
  <si>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</si>
  <si>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</si>
  <si>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</si>
  <si>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</si>
  <si>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</si>
  <si>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</si>
  <si>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</si>
  <si>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</si>
  <si>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</si>
  <si>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</si>
  <si>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</si>
  <si>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</si>
  <si>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</si>
  <si>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</si>
  <si>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</si>
  <si>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</si>
  <si>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</si>
  <si>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</si>
  <si>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</si>
  <si>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</si>
  <si>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</si>
  <si>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</si>
  <si>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</si>
  <si>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</si>
  <si>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</si>
  <si>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</si>
  <si>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</si>
  <si>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</si>
  <si>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</si>
  <si>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</si>
  <si>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</si>
  <si>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</si>
  <si>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</si>
  <si>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</si>
  <si>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</si>
  <si>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</si>
  <si>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</si>
  <si>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</si>
  <si>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</si>
  <si>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</si>
  <si>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</si>
  <si>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</si>
  <si>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</si>
  <si>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</si>
  <si>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</si>
  <si>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</si>
  <si>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</si>
  <si>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</si>
  <si>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</si>
  <si>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</si>
  <si>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</si>
  <si>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</si>
  <si>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</si>
  <si>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</si>
  <si>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</si>
  <si>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</si>
  <si>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</si>
  <si>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</si>
  <si>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</si>
  <si>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</si>
  <si>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</si>
  <si>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</si>
  <si>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</si>
  <si>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</si>
  <si>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</si>
  <si>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</si>
  <si>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</si>
  <si>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</si>
  <si>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</si>
  <si>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</si>
  <si>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</si>
  <si>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</si>
  <si>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</si>
  <si>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</si>
  <si>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</si>
  <si>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</si>
  <si>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</si>
  <si>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</si>
  <si>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</si>
  <si>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</si>
  <si>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</si>
  <si>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</si>
  <si>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</si>
  <si>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</si>
  <si>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</si>
  <si>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</si>
  <si>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</si>
  <si>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</si>
  <si>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</si>
  <si>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</si>
  <si>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</si>
  <si>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</si>
  <si>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</si>
  <si>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</si>
  <si>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</si>
  <si>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</si>
  <si>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</si>
  <si>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</si>
  <si>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</si>
  <si>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</si>
  <si>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</si>
  <si>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</si>
  <si>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</si>
  <si>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</si>
  <si>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</si>
  <si>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</si>
  <si>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</si>
  <si>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</si>
  <si>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</si>
  <si>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</si>
  <si>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</si>
  <si>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</si>
  <si>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</si>
  <si>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</si>
  <si>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</si>
  <si>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</si>
  <si>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</si>
  <si>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</si>
  <si>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</si>
  <si>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</si>
  <si>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</si>
  <si>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</si>
  <si>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</si>
  <si>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</si>
  <si>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</si>
  <si>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</si>
  <si>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</si>
  <si>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</si>
  <si>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</si>
  <si>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</si>
  <si>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</si>
  <si>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</si>
  <si>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</si>
  <si>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</si>
  <si>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</si>
  <si>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</si>
  <si>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</si>
  <si>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</si>
  <si>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</si>
  <si>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</si>
  <si>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</si>
  <si>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</si>
  <si>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</si>
  <si>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</si>
  <si>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</si>
  <si>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</si>
  <si>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</si>
  <si>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</si>
  <si>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</si>
  <si>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</si>
  <si>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</si>
  <si>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</si>
  <si>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</si>
  <si>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</si>
  <si>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</si>
  <si>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</si>
  <si>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</si>
  <si>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</si>
  <si>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</si>
  <si>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</si>
  <si>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</si>
  <si>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</si>
  <si>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</si>
  <si>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</si>
  <si>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</si>
  <si>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</si>
  <si>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</si>
  <si>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</si>
  <si>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</si>
  <si>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</si>
  <si>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</si>
  <si>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</si>
  <si>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</si>
  <si>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</si>
  <si>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</si>
  <si>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</si>
  <si>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</si>
  <si>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</si>
  <si>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</si>
  <si>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</si>
  <si>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</si>
  <si>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</si>
  <si>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</si>
  <si>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</si>
  <si>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</si>
  <si>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</si>
  <si>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</si>
  <si>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</si>
  <si>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</si>
  <si>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</si>
  <si>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</si>
  <si>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</si>
  <si>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</si>
  <si>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</si>
  <si>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</si>
  <si>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</si>
  <si>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</si>
  <si>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</si>
  <si>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</si>
  <si>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</si>
  <si>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</si>
  <si>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</si>
  <si>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</si>
  <si>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</si>
  <si>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</si>
  <si>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</si>
  <si>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</si>
  <si>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</si>
  <si>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</si>
  <si>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</si>
  <si>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</si>
  <si>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</si>
  <si>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</si>
  <si>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</si>
  <si>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</si>
  <si>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</si>
  <si>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</si>
  <si>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</si>
  <si>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</si>
  <si>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</si>
  <si>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</si>
  <si>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</si>
  <si>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</si>
  <si>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</si>
  <si>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</si>
  <si>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</si>
  <si>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</si>
  <si>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</si>
  <si>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</si>
  <si>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</si>
  <si>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</si>
  <si>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</si>
  <si>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</si>
  <si>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</si>
  <si>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</si>
  <si>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</si>
  <si>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</si>
  <si>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</si>
  <si>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</si>
  <si>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</si>
  <si>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</si>
  <si>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</si>
  <si>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</si>
  <si>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</si>
  <si>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</si>
  <si>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</si>
  <si>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</si>
  <si>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</si>
  <si>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</si>
  <si>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</si>
  <si>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</si>
  <si>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</si>
  <si>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</si>
  <si>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</si>
  <si>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</si>
  <si>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</si>
  <si>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</si>
  <si>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</si>
  <si>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</si>
  <si>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</si>
  <si>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</si>
  <si>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</si>
  <si>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</si>
  <si>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</si>
  <si>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</si>
  <si>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</si>
  <si>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</si>
  <si>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</si>
  <si>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</si>
  <si>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</si>
  <si>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</si>
  <si>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</si>
  <si>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</si>
  <si>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</si>
  <si>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</si>
  <si>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</si>
  <si>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</si>
  <si>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</si>
  <si>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</si>
  <si>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</si>
  <si>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</si>
  <si>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</si>
  <si>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</si>
  <si>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</si>
  <si>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</si>
  <si>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</si>
  <si>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</si>
  <si>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</si>
  <si>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</si>
  <si>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</si>
  <si>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</si>
  <si>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</si>
  <si>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</si>
  <si>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</si>
  <si>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</si>
  <si>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</si>
  <si>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</si>
  <si>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</si>
  <si>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</si>
  <si>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</si>
  <si>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</si>
  <si>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</si>
  <si>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</si>
  <si>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</si>
  <si>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</si>
  <si>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</si>
  <si>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</si>
  <si>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</si>
  <si>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</si>
  <si>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</si>
  <si>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</si>
  <si>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</si>
  <si>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</si>
  <si>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</si>
  <si>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</si>
  <si>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</si>
  <si>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</si>
  <si>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</si>
  <si>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</si>
  <si>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</si>
  <si>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</si>
  <si>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</si>
  <si>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</si>
  <si>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</si>
  <si>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</si>
  <si>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</si>
  <si>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</si>
  <si>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</si>
  <si>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</si>
  <si>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</si>
  <si>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</si>
  <si>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</si>
  <si>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</si>
  <si>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</si>
  <si>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</si>
  <si>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</si>
  <si>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</si>
  <si>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</si>
  <si>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</si>
  <si>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</si>
  <si>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</si>
  <si>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</si>
  <si>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</si>
  <si>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</si>
  <si>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</si>
  <si>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</si>
  <si>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</si>
  <si>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</si>
  <si>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</si>
  <si>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</si>
  <si>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</si>
  <si>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</si>
  <si>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</si>
  <si>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</si>
  <si>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</si>
  <si>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</si>
  <si>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</si>
  <si>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</si>
  <si>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</si>
  <si>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</si>
  <si>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</si>
  <si>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</si>
  <si>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</si>
  <si>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</si>
  <si>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</si>
  <si>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</si>
  <si>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</si>
  <si>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</si>
  <si>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</si>
  <si>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</si>
  <si>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</si>
  <si>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</si>
  <si>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</si>
  <si>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</si>
  <si>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</si>
  <si>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</si>
  <si>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</si>
  <si>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</si>
  <si>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</si>
  <si>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</si>
  <si>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</si>
  <si>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</si>
  <si>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</si>
  <si>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</si>
  <si>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</si>
  <si>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</si>
  <si>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</si>
  <si>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</si>
  <si>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</si>
  <si>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</si>
  <si>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</si>
  <si>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</si>
  <si>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</si>
  <si>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</si>
  <si>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</si>
  <si>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</si>
  <si>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</si>
  <si>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</si>
  <si>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</si>
  <si>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</si>
  <si>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</si>
  <si>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</si>
  <si>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</si>
  <si>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</si>
  <si>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</si>
  <si>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</si>
  <si>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</si>
  <si>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</si>
  <si>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</si>
  <si>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</si>
  <si>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</si>
  <si>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</si>
  <si>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</si>
  <si>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</si>
  <si>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</si>
  <si>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</si>
  <si>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</si>
  <si>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</si>
  <si>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</si>
  <si>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</si>
  <si>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</si>
  <si>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</si>
  <si>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</si>
  <si>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</si>
  <si>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</si>
  <si>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</si>
  <si>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</si>
  <si>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</si>
  <si>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</si>
  <si>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</si>
  <si>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</si>
  <si>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</si>
  <si>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</si>
  <si>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</si>
  <si>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</si>
  <si>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</si>
  <si>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</si>
  <si>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</si>
  <si>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</si>
  <si>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</si>
  <si>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</si>
  <si>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</si>
  <si>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</si>
  <si>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</si>
  <si>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</si>
  <si>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</si>
  <si>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</si>
  <si>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</si>
  <si>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</si>
  <si>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</si>
  <si>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</si>
  <si>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</si>
  <si>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</si>
  <si>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</si>
  <si>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</si>
  <si>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</si>
  <si>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</si>
  <si>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</si>
  <si>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</si>
  <si>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</si>
  <si>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</si>
  <si>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</si>
  <si>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</si>
  <si>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</si>
  <si>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</si>
  <si>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</si>
  <si>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</si>
  <si>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</si>
  <si>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</si>
  <si>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</si>
  <si>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</si>
  <si>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</si>
  <si>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</si>
  <si>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</si>
  <si>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</si>
  <si>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</si>
  <si>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</si>
  <si>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</si>
  <si>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</si>
  <si>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</si>
  <si>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</si>
  <si>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</si>
  <si>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</si>
  <si>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</si>
  <si>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</si>
  <si>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</si>
  <si>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</si>
  <si>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</si>
  <si>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</si>
  <si>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</si>
  <si>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</si>
  <si>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</si>
  <si>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</si>
  <si>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</si>
  <si>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</si>
  <si>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</si>
  <si>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</si>
  <si>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</si>
  <si>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</si>
  <si>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</si>
  <si>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</si>
  <si>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</si>
  <si>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</si>
  <si>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</si>
  <si>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</si>
  <si>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</si>
  <si>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</si>
  <si>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</si>
  <si>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</si>
  <si>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</si>
  <si>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</si>
  <si>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</si>
  <si>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</si>
  <si>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</si>
  <si>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</si>
  <si>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</si>
  <si>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</si>
  <si>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</si>
  <si>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</si>
  <si>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</si>
  <si>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</si>
  <si>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</si>
  <si>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</si>
  <si>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</si>
  <si>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</si>
  <si>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</si>
  <si>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</si>
  <si>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</si>
  <si>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</si>
  <si>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</si>
  <si>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</si>
  <si>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</si>
  <si>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</si>
  <si>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</si>
  <si>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</si>
  <si>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</si>
  <si>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</si>
  <si>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</si>
  <si>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</si>
  <si>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</si>
  <si>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</si>
  <si>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</si>
  <si>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</si>
  <si>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</si>
  <si>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</si>
  <si>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</si>
  <si>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</si>
  <si>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</si>
  <si>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</si>
  <si>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</si>
  <si>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</si>
  <si>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</si>
  <si>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</si>
  <si>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</si>
  <si>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</si>
  <si>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</si>
  <si>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</si>
  <si>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</si>
  <si>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</si>
  <si>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</si>
  <si>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</si>
  <si>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</si>
  <si>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</si>
  <si>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</si>
  <si>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</si>
  <si>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</si>
  <si>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</si>
  <si>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</si>
  <si>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</si>
  <si>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</si>
  <si>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</si>
  <si>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</si>
  <si>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</si>
  <si>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</si>
  <si>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</si>
  <si>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</si>
  <si>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</si>
  <si>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</si>
  <si>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</si>
  <si>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</si>
  <si>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</si>
  <si>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</si>
  <si>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</si>
  <si>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</si>
  <si>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</si>
  <si>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</si>
  <si>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</si>
  <si>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</si>
  <si>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</si>
  <si>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</si>
  <si>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</si>
  <si>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</si>
  <si>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</si>
  <si>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</si>
  <si>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</si>
  <si>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</si>
  <si>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</si>
  <si>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</si>
  <si>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</si>
  <si>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</si>
  <si>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</si>
  <si>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</si>
  <si>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</si>
  <si>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</si>
  <si>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</si>
  <si>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</si>
  <si>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</si>
  <si>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</si>
  <si>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</si>
  <si>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</si>
  <si>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</si>
  <si>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</si>
  <si>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</si>
  <si>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</si>
  <si>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</si>
  <si>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</si>
  <si>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</si>
  <si>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</si>
  <si>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</si>
  <si>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</si>
  <si>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</si>
  <si>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</si>
  <si>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</si>
  <si>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</si>
  <si>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</si>
  <si>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</si>
  <si>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</si>
  <si>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</si>
  <si>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</si>
  <si>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</si>
  <si>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</si>
  <si>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</si>
  <si>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</si>
  <si>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</si>
  <si>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</si>
  <si>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</si>
  <si>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</si>
  <si>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</si>
  <si>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</si>
  <si>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</si>
  <si>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</si>
  <si>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</si>
  <si>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</si>
  <si>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</si>
  <si>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</si>
  <si>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</si>
  <si>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</si>
  <si>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</si>
  <si>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</si>
  <si>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</si>
  <si>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</si>
  <si>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</si>
  <si>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</si>
  <si>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</si>
  <si>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</si>
  <si>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</si>
  <si>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</si>
  <si>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</si>
  <si>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</si>
  <si>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</si>
  <si>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</si>
  <si>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</si>
  <si>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</si>
  <si>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</si>
  <si>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</si>
  <si>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</si>
  <si>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</si>
  <si>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</si>
  <si>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</si>
  <si>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</si>
  <si>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</si>
  <si>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</si>
  <si>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</si>
  <si>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</si>
  <si>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</si>
  <si>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</si>
  <si>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</si>
  <si>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</si>
  <si>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</si>
  <si>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</si>
  <si>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</si>
  <si>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</si>
  <si>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</si>
  <si>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</si>
  <si>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</si>
  <si>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</si>
  <si>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</si>
  <si>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</si>
  <si>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</si>
  <si>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</si>
  <si>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</si>
  <si>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</si>
  <si>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</si>
  <si>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</si>
  <si>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</si>
  <si>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</si>
  <si>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</si>
  <si>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</si>
  <si>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</si>
  <si>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</si>
  <si>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</si>
  <si>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</si>
  <si>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</si>
  <si>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</si>
  <si>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</si>
  <si>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</si>
  <si>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</si>
  <si>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</si>
  <si>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</si>
  <si>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</si>
  <si>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</si>
  <si>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</si>
  <si>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</si>
  <si>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</si>
  <si>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</si>
  <si>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</si>
  <si>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</si>
  <si>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</si>
  <si>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</si>
  <si>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</si>
  <si>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</si>
  <si>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</si>
  <si>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</si>
  <si>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</si>
  <si>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</si>
  <si>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</si>
  <si>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</si>
  <si>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</si>
  <si>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</si>
  <si>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</si>
  <si>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</si>
  <si>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</si>
  <si>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</si>
  <si>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</si>
  <si>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</si>
  <si>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</si>
  <si>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</si>
  <si>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</si>
  <si>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</si>
  <si>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</si>
  <si>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</si>
  <si>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</si>
  <si>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</si>
  <si>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</si>
  <si>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</si>
  <si>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</si>
  <si>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</si>
  <si>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</si>
  <si>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</si>
  <si>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</si>
  <si>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</si>
  <si>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</si>
  <si>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</si>
  <si>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</si>
  <si>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</si>
  <si>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</si>
  <si>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</si>
  <si>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</si>
  <si>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</si>
  <si>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</si>
  <si>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</si>
  <si>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</si>
  <si>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</si>
  <si>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</si>
  <si>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</si>
  <si>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</si>
  <si>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</si>
  <si>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</si>
  <si>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</si>
  <si>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</si>
  <si>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</si>
  <si>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</si>
  <si>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</si>
  <si>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</si>
  <si>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</si>
  <si>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</si>
  <si>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</si>
  <si>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</si>
  <si>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</si>
  <si>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</si>
  <si>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</si>
  <si>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</si>
  <si>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</si>
  <si>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</si>
  <si>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</si>
  <si>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</si>
  <si>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</si>
  <si>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</si>
  <si>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</si>
  <si>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</si>
  <si>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</si>
  <si>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</si>
  <si>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</si>
  <si>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</si>
  <si>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</si>
  <si>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</si>
  <si>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</si>
  <si>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</si>
  <si>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</si>
  <si>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</si>
  <si>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</si>
  <si>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</si>
  <si>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</si>
  <si>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</si>
  <si>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</si>
  <si>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</si>
  <si>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</si>
  <si>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</si>
  <si>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</si>
  <si>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</si>
  <si>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</si>
  <si>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</si>
  <si>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</si>
  <si>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</si>
  <si>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</si>
  <si>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</si>
  <si>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</si>
  <si>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</si>
  <si>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</si>
  <si>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</si>
  <si>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</si>
  <si>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</si>
  <si>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</si>
  <si>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</si>
  <si>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</si>
  <si>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</si>
  <si>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</si>
  <si>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</si>
  <si>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</si>
  <si>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</si>
  <si>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</si>
  <si>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</si>
  <si>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</si>
  <si>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</si>
  <si>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</si>
  <si>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</si>
  <si>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</si>
  <si>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</si>
  <si>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</si>
  <si>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</si>
  <si>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</si>
  <si>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</si>
  <si>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</si>
  <si>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</si>
  <si>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</si>
  <si>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</si>
  <si>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</si>
  <si>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</si>
  <si>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</si>
  <si>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</si>
  <si>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</si>
  <si>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</si>
  <si>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</si>
  <si>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</si>
  <si>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</si>
  <si>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</si>
  <si>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</si>
  <si>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</si>
  <si>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</si>
  <si>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</si>
  <si>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</si>
  <si>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</si>
  <si>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</si>
  <si>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</si>
  <si>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</si>
  <si>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</si>
  <si>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</si>
  <si>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</si>
  <si>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</si>
  <si>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</si>
  <si>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</si>
  <si>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</si>
  <si>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</si>
  <si>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</si>
  <si>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</si>
  <si>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</si>
  <si>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</si>
  <si>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</si>
  <si>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</si>
  <si>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</si>
  <si>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</si>
  <si>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</si>
  <si>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</si>
  <si>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</si>
  <si>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</si>
  <si>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</si>
  <si>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</si>
  <si>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</si>
  <si>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</si>
  <si>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</si>
  <si>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</si>
  <si>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</si>
  <si>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</si>
  <si>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</si>
  <si>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</si>
  <si>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</si>
  <si>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</si>
  <si>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</si>
  <si>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</si>
  <si>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</si>
  <si>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</si>
  <si>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</si>
  <si>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</si>
  <si>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</si>
  <si>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</si>
  <si>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</si>
  <si>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</si>
  <si>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</si>
  <si>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</si>
  <si>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</si>
  <si>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</si>
  <si>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</si>
  <si>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</si>
  <si>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</si>
  <si>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</si>
  <si>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</si>
  <si>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</si>
  <si>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</si>
  <si>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</si>
  <si>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</si>
  <si>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</si>
  <si>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</si>
  <si>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</si>
  <si>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</si>
  <si>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</si>
  <si>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</si>
  <si>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</si>
  <si>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</si>
  <si>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</si>
  <si>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</si>
  <si>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</si>
  <si>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</si>
  <si>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</si>
  <si>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</si>
  <si>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</si>
  <si>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</si>
  <si>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</si>
  <si>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</si>
  <si>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</si>
  <si>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</si>
  <si>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</si>
  <si>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</si>
  <si>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</si>
  <si>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</si>
  <si>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</si>
  <si>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</si>
  <si>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</si>
  <si>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</si>
  <si>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</si>
  <si>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</si>
  <si>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</si>
  <si>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</si>
  <si>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</si>
  <si>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</si>
  <si>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</si>
  <si>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</si>
  <si>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</si>
  <si>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</si>
  <si>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</si>
  <si>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</si>
  <si>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</si>
  <si>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</si>
  <si>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</si>
  <si>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</si>
  <si>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</si>
  <si>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</si>
  <si>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</si>
  <si>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</si>
  <si>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</si>
  <si>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</si>
  <si>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</si>
  <si>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</si>
  <si>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</si>
  <si>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</si>
  <si>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</si>
  <si>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</si>
  <si>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</si>
  <si>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</si>
  <si>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</si>
  <si>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</si>
  <si>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</si>
  <si>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</si>
  <si>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</si>
  <si>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</si>
  <si>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</si>
  <si>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</si>
  <si>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</si>
  <si>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</si>
  <si>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</si>
  <si>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</si>
  <si>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</si>
  <si>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</si>
  <si>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</si>
  <si>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</si>
  <si>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</si>
  <si>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</si>
  <si>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</si>
  <si>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</si>
  <si>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</si>
  <si>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</si>
  <si>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</si>
  <si>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</si>
  <si>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</si>
  <si>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</si>
  <si>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</si>
  <si>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</si>
  <si>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</si>
  <si>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</si>
  <si>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</si>
  <si>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</si>
  <si>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</si>
  <si>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</si>
  <si>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</si>
  <si>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</si>
  <si>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</si>
  <si>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</si>
  <si>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</si>
  <si>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</si>
  <si>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</si>
  <si>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</si>
  <si>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</si>
  <si>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</si>
  <si>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</si>
  <si>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</si>
  <si>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</si>
  <si>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</si>
  <si>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</si>
  <si>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</si>
  <si>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</si>
  <si>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</si>
  <si>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</si>
  <si>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</si>
  <si>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</si>
  <si>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</si>
  <si>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</si>
  <si>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</si>
  <si>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</si>
  <si>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</si>
  <si>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</si>
  <si>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</si>
  <si>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</si>
  <si>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</si>
  <si>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</si>
  <si>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</si>
  <si>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</si>
  <si>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</si>
  <si>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</si>
  <si>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</si>
  <si>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</si>
  <si>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</si>
  <si>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</si>
  <si>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</si>
  <si>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</si>
  <si>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</si>
  <si>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</si>
  <si>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</si>
  <si>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</si>
  <si>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</si>
  <si>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</si>
  <si>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</si>
  <si>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</si>
  <si>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</si>
  <si>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</si>
  <si>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</si>
  <si>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</si>
  <si>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</si>
  <si>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</si>
  <si>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</si>
  <si>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</si>
  <si>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</si>
  <si>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</si>
  <si>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</si>
  <si>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</si>
  <si>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</si>
  <si>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</si>
  <si>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</si>
  <si>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</si>
  <si>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</si>
  <si>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</si>
  <si>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</si>
  <si>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</si>
  <si>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</si>
  <si>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</si>
  <si>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</si>
  <si>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</si>
  <si>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</si>
  <si>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</si>
  <si>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</si>
  <si>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</si>
  <si>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</si>
  <si>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</si>
  <si>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</si>
  <si>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</si>
  <si>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</si>
  <si>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</si>
  <si>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</si>
  <si>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</si>
  <si>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</si>
  <si>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</si>
  <si>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</si>
  <si>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</si>
  <si>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</si>
  <si>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</si>
  <si>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</si>
  <si>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</si>
  <si>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</si>
  <si>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</si>
  <si>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</si>
  <si>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</si>
  <si>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</si>
  <si>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</si>
  <si>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</si>
  <si>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</si>
  <si>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</si>
  <si>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</si>
  <si>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</si>
  <si>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</si>
  <si>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</si>
  <si>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</si>
  <si>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</si>
  <si>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</si>
  <si>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</si>
  <si>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</si>
  <si>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</si>
  <si>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</si>
  <si>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</si>
  <si>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</si>
  <si>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</si>
  <si>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</si>
  <si>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</si>
  <si>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</si>
  <si>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</si>
  <si>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</si>
  <si>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</si>
  <si>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</si>
  <si>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</si>
  <si>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</si>
  <si>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</si>
  <si>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</si>
  <si>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</si>
  <si>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</si>
  <si>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</si>
  <si>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</si>
  <si>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</si>
  <si>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</si>
  <si>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</si>
  <si>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</si>
  <si>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</si>
  <si>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</si>
  <si>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</si>
  <si>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</si>
  <si>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</si>
  <si>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</si>
  <si>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</si>
  <si>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</si>
  <si>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</si>
  <si>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</si>
  <si>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</si>
  <si>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</si>
  <si>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</si>
  <si>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</si>
  <si>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</si>
  <si>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</si>
  <si>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</si>
  <si>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</si>
  <si>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</si>
  <si>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</si>
  <si>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</si>
  <si>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</si>
  <si>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</si>
  <si>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</si>
  <si>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</si>
  <si>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</si>
  <si>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</si>
  <si>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</si>
  <si>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</si>
  <si>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</si>
  <si>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</si>
  <si>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</si>
  <si>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</si>
  <si>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</si>
  <si>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</si>
  <si>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</si>
  <si>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</si>
  <si>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</si>
  <si>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</si>
  <si>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</si>
  <si>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</si>
  <si>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</si>
  <si>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</si>
  <si>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</si>
  <si>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</si>
  <si>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</si>
  <si>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</si>
  <si>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</si>
  <si>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</si>
  <si>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</si>
  <si>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</si>
  <si>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</si>
  <si>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</si>
  <si>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</si>
  <si>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</si>
  <si>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</si>
  <si>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</si>
  <si>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</si>
  <si>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</si>
  <si>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</si>
  <si>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</si>
  <si>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</si>
  <si>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</si>
  <si>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</si>
  <si>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</si>
  <si>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</si>
  <si>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</si>
  <si>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</si>
  <si>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</si>
  <si>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</si>
  <si>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</si>
  <si>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</si>
  <si>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</si>
  <si>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</si>
  <si>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</si>
  <si>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</si>
  <si>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</si>
  <si>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</si>
  <si>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</si>
  <si>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</si>
  <si>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</si>
  <si>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</si>
  <si>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</si>
  <si>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</si>
  <si>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</si>
  <si>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</si>
  <si>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</si>
  <si>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</si>
  <si>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</si>
  <si>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</si>
  <si>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</si>
  <si>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</si>
  <si>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</si>
  <si>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</si>
  <si>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</si>
  <si>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</si>
  <si>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</si>
  <si>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</si>
  <si>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</si>
  <si>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</si>
  <si>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</si>
  <si>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</si>
  <si>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</si>
  <si>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</si>
  <si>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</si>
  <si>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</si>
  <si>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</si>
  <si>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</si>
  <si>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</si>
  <si>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</si>
  <si>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</si>
  <si>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</si>
  <si>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</si>
  <si>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</si>
  <si>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</si>
  <si>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</si>
  <si>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</si>
  <si>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</si>
  <si>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</si>
  <si>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</si>
  <si>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</si>
  <si>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</si>
  <si>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</si>
  <si>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</si>
  <si>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</si>
  <si>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</si>
  <si>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</si>
  <si>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</si>
  <si>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</si>
  <si>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</si>
  <si>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</si>
  <si>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</si>
  <si>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</si>
  <si>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</si>
  <si>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</si>
  <si>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</si>
  <si>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</si>
  <si>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</si>
  <si>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</si>
  <si>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</si>
  <si>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</si>
  <si>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</si>
  <si>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</si>
  <si>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</si>
  <si>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</si>
  <si>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</si>
  <si>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</si>
  <si>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</si>
  <si>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</si>
  <si>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</si>
  <si>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</si>
  <si>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</si>
  <si>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</si>
  <si>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</si>
  <si>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</si>
  <si>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</si>
  <si>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</si>
  <si>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</si>
  <si>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</si>
  <si>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</si>
  <si>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</si>
  <si>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</si>
  <si>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</si>
  <si>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</si>
  <si>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</si>
  <si>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</si>
  <si>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</si>
  <si>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</si>
  <si>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</si>
  <si>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</si>
  <si>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</si>
  <si>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</si>
  <si>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</si>
  <si>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</si>
  <si>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</si>
  <si>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</si>
  <si>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</si>
  <si>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</si>
  <si>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</si>
  <si>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</si>
  <si>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</si>
  <si>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</si>
  <si>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</si>
  <si>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</si>
  <si>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</si>
  <si>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</si>
  <si>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</si>
  <si>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</si>
  <si>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</si>
  <si>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</si>
  <si>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</si>
  <si>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</si>
  <si>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</si>
  <si>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</si>
  <si>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</si>
  <si>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</si>
  <si>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</si>
  <si>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</si>
  <si>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</si>
  <si>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</si>
  <si>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</si>
  <si>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</si>
  <si>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</si>
  <si>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</si>
  <si>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</si>
  <si>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</si>
  <si>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</si>
  <si>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</si>
  <si>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</si>
  <si>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</si>
  <si>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</si>
  <si>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</si>
  <si>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</si>
  <si>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</si>
  <si>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</si>
  <si>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</si>
  <si>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</si>
  <si>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</si>
  <si>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</si>
  <si>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</si>
  <si>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</si>
  <si>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</si>
  <si>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</si>
  <si>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</si>
  <si>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</si>
  <si>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</si>
  <si>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</si>
  <si>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</si>
  <si>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</si>
  <si>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</si>
  <si>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</si>
  <si>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</si>
  <si>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</si>
  <si>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</si>
  <si>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</si>
  <si>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</si>
  <si>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</si>
  <si>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</si>
  <si>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</si>
  <si>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</si>
  <si>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</si>
  <si>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</si>
  <si>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</si>
  <si>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</si>
  <si>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</si>
  <si>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</si>
  <si>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</si>
  <si>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</si>
  <si>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</si>
  <si>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</si>
  <si>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</si>
  <si>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</si>
  <si>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</si>
  <si>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</si>
  <si>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</si>
  <si>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</si>
  <si>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</si>
  <si>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</si>
  <si>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</si>
  <si>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</si>
  <si>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</si>
  <si>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</si>
  <si>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</si>
  <si>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</si>
  <si>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</si>
  <si>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</si>
  <si>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</si>
  <si>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</si>
  <si>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</si>
  <si>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</si>
  <si>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</si>
  <si>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</si>
  <si>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</si>
  <si>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</si>
  <si>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</si>
  <si>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</si>
  <si>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</si>
  <si>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</si>
  <si>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</si>
  <si>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</si>
  <si>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</si>
  <si>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</si>
  <si>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</si>
  <si>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</si>
  <si>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</si>
  <si>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</si>
  <si>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</si>
  <si>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</si>
  <si>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</si>
  <si>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</si>
  <si>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</si>
  <si>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</si>
  <si>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</si>
  <si>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</si>
  <si>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</si>
  <si>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</si>
  <si>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</si>
  <si>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</si>
  <si>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</si>
  <si>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</si>
  <si>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</si>
  <si>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</si>
  <si>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</si>
  <si>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</si>
  <si>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</si>
  <si>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</si>
  <si>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</si>
  <si>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</si>
  <si>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</si>
  <si>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</si>
  <si>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</si>
  <si>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</si>
  <si>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</si>
  <si>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</si>
  <si>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</si>
  <si>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</si>
  <si>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</si>
  <si>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</si>
  <si>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</si>
  <si>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</si>
  <si>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</si>
  <si>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</si>
  <si>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</si>
  <si>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</si>
  <si>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</si>
  <si>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</si>
  <si>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</si>
  <si>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</si>
  <si>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</si>
  <si>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</si>
  <si>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</si>
  <si>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</si>
  <si>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</si>
  <si>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</si>
  <si>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</si>
  <si>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</si>
  <si>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</si>
  <si>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</si>
  <si>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</si>
  <si>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</si>
  <si>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</si>
  <si>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</si>
  <si>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</si>
  <si>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</si>
  <si>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</si>
  <si>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</si>
  <si>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</si>
  <si>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</si>
  <si>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</si>
  <si>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</si>
  <si>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</si>
  <si>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</si>
  <si>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</si>
  <si>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</si>
  <si>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</si>
  <si>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</si>
  <si>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</si>
  <si>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</si>
  <si>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</si>
  <si>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</si>
  <si>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</si>
  <si>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</si>
  <si>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</si>
  <si>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</si>
  <si>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</si>
  <si>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</si>
  <si>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</si>
  <si>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</si>
  <si>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</si>
  <si>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</si>
  <si>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</si>
  <si>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</si>
  <si>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</si>
  <si>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</si>
  <si>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</si>
  <si>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</si>
  <si>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</si>
  <si>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</si>
  <si>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</si>
  <si>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</si>
  <si>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</si>
  <si>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</si>
  <si>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</si>
  <si>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</si>
  <si>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</si>
  <si>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</si>
  <si>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</si>
  <si>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</si>
  <si>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</si>
  <si>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</si>
  <si>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</si>
  <si>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</si>
  <si>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</si>
  <si>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</si>
  <si>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</si>
  <si>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</si>
  <si>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</si>
  <si>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</si>
  <si>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</si>
  <si>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</si>
  <si>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</si>
  <si>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</si>
  <si>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</si>
  <si>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</si>
  <si>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</si>
  <si>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</si>
  <si>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</si>
  <si>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</si>
  <si>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</si>
  <si>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</si>
  <si>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</si>
  <si>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</si>
  <si>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</si>
  <si>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</si>
  <si>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</si>
  <si>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</si>
  <si>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</si>
  <si>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</si>
  <si>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</si>
  <si>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</si>
  <si>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</si>
  <si>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</si>
  <si>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</si>
  <si>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</si>
  <si>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</si>
  <si>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</si>
  <si>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</si>
  <si>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</si>
  <si>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</si>
  <si>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</si>
  <si>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</si>
  <si>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</si>
  <si>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</si>
  <si>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</si>
  <si>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</si>
  <si>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</si>
  <si>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</si>
  <si>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</si>
  <si>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</si>
  <si>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</si>
  <si>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</si>
  <si>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</si>
  <si>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</si>
  <si>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</si>
  <si>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</si>
  <si>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</si>
  <si>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</si>
  <si>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</si>
  <si>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</si>
  <si>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</si>
  <si>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</si>
  <si>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</si>
  <si>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</si>
  <si>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</si>
  <si>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</si>
  <si>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</si>
  <si>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</si>
  <si>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</si>
  <si>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</si>
  <si>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</si>
  <si>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</si>
  <si>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</si>
  <si>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</si>
  <si>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</si>
  <si>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</si>
  <si>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</si>
  <si>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</si>
  <si>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</si>
  <si>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</si>
  <si>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</si>
  <si>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</si>
  <si>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</si>
  <si>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</si>
  <si>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</si>
  <si>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</si>
  <si>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</si>
  <si>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</si>
  <si>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</si>
  <si>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</si>
  <si>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</si>
  <si>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</si>
  <si>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</si>
  <si>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</si>
  <si>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</si>
  <si>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</si>
  <si>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</si>
  <si>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</si>
  <si>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</si>
  <si>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</si>
  <si>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</si>
  <si>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</si>
  <si>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</si>
  <si>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</si>
  <si>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</si>
  <si>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</si>
  <si>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</si>
  <si>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</si>
  <si>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</si>
  <si>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</si>
  <si>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</si>
  <si>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</si>
  <si>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</si>
  <si>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</si>
  <si>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</si>
  <si>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</si>
  <si>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</si>
  <si>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</si>
  <si>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</si>
  <si>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</si>
  <si>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</si>
  <si>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</si>
  <si>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</si>
  <si>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</si>
  <si>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</si>
  <si>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</si>
  <si>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</si>
  <si>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</si>
  <si>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</si>
  <si>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</si>
  <si>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</si>
  <si>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</si>
  <si>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</si>
  <si>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</si>
  <si>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</si>
  <si>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</si>
  <si>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</si>
  <si>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</si>
  <si>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</si>
  <si>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</si>
  <si>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</si>
  <si>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</si>
  <si>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</si>
  <si>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</si>
  <si>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</si>
  <si>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</si>
  <si>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</si>
  <si>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</si>
  <si>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</si>
  <si>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</si>
  <si>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</si>
  <si>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</si>
  <si>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</si>
  <si>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</si>
  <si>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</si>
  <si>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</si>
  <si>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</si>
  <si>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</si>
  <si>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</si>
  <si>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</si>
  <si>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</si>
  <si>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</si>
  <si>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</si>
  <si>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</si>
  <si>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</si>
  <si>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</si>
  <si>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</si>
  <si>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</si>
  <si>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</si>
  <si>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</si>
  <si>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</si>
  <si>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</si>
  <si>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</si>
  <si>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</si>
  <si>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</si>
  <si>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</si>
  <si>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</si>
  <si>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</si>
  <si>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</si>
  <si>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</si>
  <si>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</si>
  <si>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</si>
  <si>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</si>
  <si>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</si>
  <si>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</si>
  <si>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</si>
  <si>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</si>
  <si>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</si>
  <si>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</si>
  <si>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</si>
  <si>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</si>
  <si>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</si>
  <si>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</si>
  <si>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</si>
  <si>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</si>
  <si>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</si>
  <si>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</si>
  <si>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</si>
  <si>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</si>
  <si>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</si>
  <si>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</si>
  <si>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</si>
  <si>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</si>
  <si>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</si>
  <si>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</si>
  <si>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</si>
  <si>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</si>
  <si>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</si>
  <si>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</si>
  <si>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</si>
  <si>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</si>
  <si>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</si>
  <si>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</si>
  <si>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</si>
  <si>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</si>
  <si>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</si>
  <si>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</si>
  <si>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</si>
  <si>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</si>
  <si>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</si>
  <si>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</si>
  <si>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</si>
  <si>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</si>
  <si>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</si>
  <si>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</si>
  <si>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</si>
  <si>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</si>
  <si>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</si>
  <si>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</si>
  <si>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</si>
  <si>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</si>
  <si>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</si>
  <si>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</si>
  <si>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</si>
  <si>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</si>
  <si>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</si>
  <si>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</si>
  <si>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</si>
  <si>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</si>
  <si>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</si>
  <si>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</si>
  <si>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</si>
  <si>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</si>
  <si>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</si>
  <si>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</si>
  <si>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</si>
  <si>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</si>
  <si>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</si>
  <si>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</si>
  <si>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</si>
  <si>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</si>
  <si>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</si>
  <si>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</si>
  <si>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</si>
  <si>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</si>
  <si>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</si>
  <si>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</si>
  <si>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</si>
  <si>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</si>
  <si>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</si>
  <si>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</si>
  <si>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</si>
  <si>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</si>
  <si>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</si>
  <si>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</si>
  <si>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</si>
  <si>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</si>
  <si>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</si>
  <si>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</si>
  <si>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</si>
  <si>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</si>
  <si>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</si>
  <si>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</si>
  <si>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</si>
  <si>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</si>
  <si>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</si>
  <si>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</si>
  <si>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</si>
  <si>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</si>
  <si>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</si>
  <si>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</si>
  <si>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</si>
  <si>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</si>
  <si>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</si>
  <si>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</si>
  <si>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</si>
  <si>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</si>
  <si>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</si>
  <si>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</si>
  <si>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</si>
  <si>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</si>
  <si>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</si>
  <si>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</si>
  <si>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</si>
  <si>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</si>
  <si>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</si>
  <si>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</si>
  <si>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</si>
  <si>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</si>
  <si>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</si>
  <si>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</si>
  <si>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</si>
  <si>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</si>
  <si>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</si>
  <si>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</si>
  <si>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</si>
  <si>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</si>
  <si>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</si>
  <si>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</si>
  <si>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</si>
  <si>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</si>
  <si>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</si>
  <si>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</si>
  <si>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</si>
  <si>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</si>
  <si>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</si>
  <si>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</si>
  <si>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</si>
  <si>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</si>
  <si>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</si>
  <si>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</si>
  <si>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</si>
  <si>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</si>
  <si>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</si>
  <si>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</si>
  <si>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</si>
  <si>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</si>
  <si>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</si>
  <si>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</si>
  <si>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</si>
  <si>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</si>
  <si>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</si>
  <si>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</si>
  <si>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</si>
  <si>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</si>
  <si>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</si>
  <si>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</si>
  <si>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</si>
  <si>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</si>
  <si>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</si>
  <si>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</si>
  <si>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</si>
  <si>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</si>
  <si>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</si>
  <si>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</si>
  <si>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</si>
  <si>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</si>
  <si>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</si>
  <si>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</si>
  <si>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</si>
  <si>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</si>
  <si>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</si>
  <si>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</si>
  <si>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</si>
  <si>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</si>
  <si>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</si>
  <si>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</si>
  <si>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</si>
  <si>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</si>
  <si>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</si>
  <si>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</si>
  <si>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</si>
  <si>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</si>
  <si>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</si>
  <si>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</si>
  <si>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</si>
  <si>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</si>
  <si>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</si>
  <si>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</si>
  <si>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</si>
  <si>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</si>
  <si>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</si>
  <si>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</si>
  <si>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</si>
  <si>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</si>
  <si>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</si>
  <si>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</si>
  <si>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</si>
  <si>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</si>
  <si>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</si>
  <si>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</si>
  <si>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</si>
  <si>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</si>
  <si>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</si>
  <si>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</si>
  <si>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</si>
  <si>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</si>
  <si>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</si>
  <si>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</si>
  <si>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</si>
  <si>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</si>
  <si>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</si>
  <si>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</si>
  <si>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</si>
  <si>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</si>
  <si>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</si>
  <si>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</si>
  <si>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</si>
  <si>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</si>
  <si>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</si>
  <si>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</si>
  <si>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</si>
  <si>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</si>
  <si>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</si>
  <si>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</si>
  <si>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</si>
  <si>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</si>
  <si>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</si>
  <si>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</si>
  <si>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</si>
  <si>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</si>
  <si>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</si>
  <si>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</si>
  <si>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</si>
  <si>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</si>
  <si>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</si>
  <si>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</si>
  <si>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</si>
  <si>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</si>
  <si>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</si>
  <si>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</si>
  <si>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</si>
  <si>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</si>
  <si>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</si>
  <si>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</si>
  <si>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</si>
  <si>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</si>
  <si>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</si>
  <si>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</si>
  <si>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</si>
  <si>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</si>
  <si>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</si>
  <si>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</si>
  <si>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</si>
  <si>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</si>
  <si>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</si>
  <si>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</si>
  <si>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</si>
  <si>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</si>
  <si>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</si>
  <si>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</si>
  <si>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</si>
  <si>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</si>
  <si>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</si>
  <si>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</si>
  <si>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</si>
  <si>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</si>
  <si>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</si>
  <si>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</si>
  <si>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</si>
  <si>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</si>
  <si>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</si>
  <si>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</si>
  <si>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</si>
  <si>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</si>
  <si>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</si>
  <si>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</si>
  <si>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</si>
  <si>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</si>
  <si>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</si>
  <si>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</si>
  <si>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</si>
  <si>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</si>
  <si>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</si>
  <si>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</si>
  <si>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</si>
  <si>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</si>
  <si>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</si>
  <si>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</si>
  <si>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</si>
  <si>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</si>
  <si>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</si>
  <si>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</si>
  <si>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</si>
  <si>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</si>
  <si>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</si>
  <si>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</si>
  <si>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</si>
  <si>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</si>
  <si>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</si>
  <si>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</si>
  <si>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</si>
  <si>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</si>
  <si>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</si>
  <si>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</si>
  <si>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</si>
  <si>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</si>
  <si>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</si>
  <si>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</si>
  <si>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</si>
  <si>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</si>
  <si>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</si>
  <si>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</si>
  <si>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</si>
  <si>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</si>
  <si>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</si>
  <si>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</si>
  <si>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</si>
  <si>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</si>
  <si>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</si>
  <si>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</si>
  <si>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</si>
  <si>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</si>
  <si>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</si>
  <si>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</si>
  <si>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</si>
  <si>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</si>
  <si>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</si>
  <si>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</si>
  <si>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</si>
  <si>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</si>
  <si>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</si>
  <si>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</si>
  <si>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</si>
  <si>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</si>
  <si>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</si>
  <si>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</si>
  <si>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</si>
  <si>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</si>
  <si>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</si>
  <si>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</si>
  <si>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</si>
  <si>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</si>
  <si>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</si>
  <si>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</si>
  <si>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</si>
  <si>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</si>
  <si>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</si>
  <si>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</si>
  <si>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</si>
  <si>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</si>
  <si>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</si>
  <si>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</si>
  <si>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</si>
  <si>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</si>
  <si>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</si>
  <si>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</si>
  <si>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</si>
  <si>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</si>
  <si>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</si>
  <si>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</si>
  <si>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</si>
  <si>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</si>
  <si>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</si>
  <si>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</si>
  <si>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</si>
  <si>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</si>
  <si>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</si>
  <si>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</si>
  <si>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</si>
  <si>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</si>
  <si>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</si>
  <si>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</si>
  <si>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</si>
  <si>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</si>
  <si>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</si>
  <si>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</si>
  <si>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</si>
  <si>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</si>
  <si>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</si>
  <si>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</si>
  <si>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</si>
  <si>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</si>
  <si>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</si>
  <si>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</si>
  <si>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</si>
  <si>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</si>
  <si>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</si>
  <si>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</si>
  <si>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</si>
  <si>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</si>
  <si>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</si>
  <si>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</si>
  <si>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</si>
  <si>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</si>
  <si>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</si>
  <si>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</si>
  <si>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</si>
  <si>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</si>
  <si>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</si>
  <si>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</si>
  <si>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</si>
  <si>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</si>
  <si>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</si>
  <si>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</si>
  <si>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</si>
  <si>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</si>
  <si>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</si>
  <si>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</si>
  <si>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</si>
  <si>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</si>
  <si>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</si>
  <si>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</si>
  <si>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</si>
  <si>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</si>
  <si>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</si>
  <si>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</si>
  <si>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</si>
  <si>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</si>
  <si>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</si>
  <si>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</si>
  <si>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</si>
  <si>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</si>
  <si>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</si>
  <si>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</si>
  <si>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</si>
  <si>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</si>
  <si>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</si>
  <si>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</si>
  <si>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</si>
  <si>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</si>
  <si>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</si>
  <si>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</si>
  <si>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</si>
  <si>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</si>
  <si>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</si>
  <si>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</si>
  <si>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</si>
  <si>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</si>
  <si>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</si>
  <si>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</si>
  <si>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</si>
  <si>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</si>
  <si>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</si>
  <si>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</si>
  <si>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</si>
  <si>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</si>
  <si>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</si>
  <si>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</si>
  <si>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</si>
  <si>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</si>
  <si>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</si>
  <si>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</si>
  <si>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</si>
  <si>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</si>
  <si>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</si>
  <si>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</si>
  <si>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</si>
  <si>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</si>
  <si>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</si>
  <si>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</si>
  <si>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</si>
  <si>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</si>
  <si>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</si>
  <si>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</si>
  <si>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</si>
  <si>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</si>
  <si>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</si>
  <si>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</si>
  <si>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</si>
  <si>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</si>
  <si>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</si>
  <si>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</si>
  <si>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</si>
  <si>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</si>
  <si>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</si>
  <si>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</si>
  <si>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</si>
  <si>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</si>
  <si>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</si>
  <si>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</si>
  <si>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</si>
  <si>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</si>
  <si>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</si>
  <si>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</si>
  <si>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</si>
  <si>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</si>
  <si>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</si>
  <si>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</si>
  <si>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</si>
  <si>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</si>
  <si>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</si>
  <si>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</si>
  <si>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</si>
  <si>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</si>
  <si>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</si>
  <si>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</si>
  <si>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</si>
  <si>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</si>
  <si>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</si>
  <si>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</si>
  <si>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</si>
  <si>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</si>
  <si>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</si>
  <si>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</si>
  <si>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</si>
  <si>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</si>
  <si>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</si>
  <si>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</si>
  <si>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</si>
  <si>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</si>
  <si>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</si>
  <si>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</si>
  <si>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</si>
  <si>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</si>
  <si>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</si>
  <si>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</si>
  <si>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</si>
  <si>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</si>
  <si>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</si>
  <si>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</si>
  <si>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</si>
  <si>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</si>
  <si>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</si>
  <si>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</si>
  <si>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</si>
  <si>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</si>
  <si>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</si>
  <si>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</si>
  <si>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</si>
  <si>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</si>
  <si>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</si>
  <si>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</si>
  <si>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</si>
  <si>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</si>
  <si>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</si>
  <si>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</si>
  <si>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</si>
  <si>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</si>
  <si>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</si>
  <si>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</si>
  <si>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</si>
  <si>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</si>
  <si>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</si>
  <si>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</si>
  <si>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</si>
  <si>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</si>
  <si>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</si>
  <si>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</si>
  <si>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</si>
  <si>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</si>
  <si>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</si>
  <si>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</si>
  <si>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</si>
  <si>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</si>
  <si>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</si>
  <si>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</si>
  <si>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</si>
  <si>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</si>
  <si>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</si>
  <si>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</si>
  <si>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</si>
  <si>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</si>
  <si>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</si>
  <si>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</si>
  <si>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</si>
  <si>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</si>
  <si>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</si>
  <si>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</si>
  <si>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</si>
  <si>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</si>
  <si>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</si>
  <si>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</si>
  <si>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</si>
  <si>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</si>
  <si>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</si>
  <si>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</si>
  <si>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</si>
  <si>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</si>
  <si>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</si>
  <si>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</si>
  <si>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</si>
  <si>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</si>
  <si>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</si>
  <si>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</si>
  <si>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</si>
  <si>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</si>
  <si>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</si>
  <si>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</si>
  <si>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</si>
  <si>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</si>
  <si>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</si>
  <si>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</si>
  <si>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</si>
  <si>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</si>
  <si>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</si>
  <si>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</si>
  <si>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</si>
  <si>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</si>
  <si>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</si>
  <si>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</si>
  <si>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</si>
  <si>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</si>
  <si>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</si>
  <si>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</si>
  <si>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</si>
  <si>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</si>
  <si>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</si>
  <si>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</si>
  <si>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</si>
  <si>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</si>
  <si>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</si>
  <si>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</si>
  <si>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</si>
  <si>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</si>
  <si>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</si>
  <si>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</si>
  <si>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</si>
  <si>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</si>
  <si>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</si>
  <si>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</si>
  <si>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</si>
  <si>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</si>
  <si>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</si>
  <si>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</si>
  <si>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</si>
  <si>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</si>
  <si>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</si>
  <si>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</si>
  <si>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</si>
  <si>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</si>
  <si>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</si>
  <si>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</si>
  <si>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</si>
  <si>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</si>
  <si>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</si>
  <si>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</si>
  <si>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</si>
  <si>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</si>
  <si>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</si>
  <si>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</si>
  <si>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</si>
  <si>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</si>
  <si>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</si>
  <si>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</si>
  <si>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</si>
  <si>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</si>
  <si>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</si>
  <si>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</si>
  <si>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</si>
  <si>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</si>
  <si>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</si>
  <si>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</si>
  <si>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</si>
  <si>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</si>
  <si>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</si>
  <si>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</si>
  <si>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</si>
  <si>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</si>
  <si>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</si>
  <si>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</si>
  <si>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</si>
  <si>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</si>
  <si>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</si>
  <si>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</si>
  <si>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</si>
  <si>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</si>
  <si>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</si>
  <si>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</si>
  <si>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</si>
  <si>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</si>
  <si>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</si>
  <si>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</si>
  <si>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</si>
  <si>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</si>
  <si>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</si>
  <si>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</si>
  <si>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</si>
  <si>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</si>
  <si>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</si>
  <si>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</si>
  <si>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</si>
  <si>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</si>
  <si>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</si>
  <si>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</si>
  <si>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</si>
  <si>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</si>
  <si>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</si>
  <si>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</si>
  <si>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</si>
  <si>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</si>
  <si>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</si>
  <si>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</si>
  <si>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</si>
  <si>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</si>
  <si>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</si>
  <si>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</si>
  <si>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</si>
  <si>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</si>
  <si>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</si>
  <si>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</si>
  <si>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</si>
  <si>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</si>
  <si>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</si>
  <si>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</si>
  <si>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</si>
  <si>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</si>
  <si>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</si>
  <si>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</si>
  <si>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</si>
  <si>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</si>
  <si>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</si>
  <si>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</si>
  <si>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</si>
  <si>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</si>
  <si>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</si>
  <si>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</si>
  <si>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</si>
  <si>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</si>
  <si>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</si>
  <si>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</si>
  <si>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</si>
  <si>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</si>
  <si>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</si>
  <si>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</si>
  <si>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</si>
  <si>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</si>
  <si>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</si>
  <si>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</si>
  <si>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</si>
  <si>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</si>
  <si>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</si>
  <si>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</si>
  <si>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</si>
  <si>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</si>
  <si>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</si>
  <si>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</si>
  <si>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</si>
  <si>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</si>
  <si>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</si>
  <si>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</si>
  <si>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</si>
  <si>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</si>
  <si>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</si>
  <si>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</si>
  <si>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</si>
  <si>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</si>
  <si>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</si>
  <si>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</si>
  <si>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</si>
  <si>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</si>
  <si>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</si>
  <si>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</si>
  <si>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</si>
  <si>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</si>
  <si>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</si>
  <si>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</si>
  <si>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</si>
  <si>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</si>
  <si>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</si>
  <si>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</si>
  <si>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</si>
  <si>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</si>
  <si>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</si>
  <si>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</si>
  <si>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</si>
  <si>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</si>
  <si>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</si>
  <si>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</si>
  <si>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</si>
  <si>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</si>
  <si>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</si>
  <si>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</si>
  <si>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</si>
  <si>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</si>
  <si>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</si>
  <si>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</si>
  <si>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</si>
  <si>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</si>
  <si>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</si>
  <si>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</si>
  <si>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</si>
  <si>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</si>
  <si>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</si>
  <si>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</si>
  <si>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</si>
  <si>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</si>
  <si>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</si>
  <si>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</si>
  <si>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</si>
  <si>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</si>
  <si>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</si>
  <si>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</si>
  <si>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</si>
  <si>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</si>
  <si>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</si>
  <si>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</si>
  <si>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</si>
  <si>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</si>
  <si>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</si>
  <si>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</si>
  <si>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</si>
  <si>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</si>
  <si>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</si>
  <si>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</si>
  <si>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</si>
  <si>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</si>
  <si>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</si>
  <si>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</si>
  <si>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</si>
  <si>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</si>
  <si>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</si>
  <si>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</si>
  <si>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</si>
  <si>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</si>
  <si>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</si>
  <si>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</si>
  <si>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</si>
  <si>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</si>
  <si>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</si>
  <si>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</si>
  <si>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</si>
  <si>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</si>
  <si>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</si>
  <si>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</si>
  <si>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</si>
  <si>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</si>
  <si>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</si>
  <si>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</si>
  <si>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</si>
  <si>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</si>
  <si>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</si>
  <si>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</si>
  <si>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</si>
  <si>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</si>
  <si>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</si>
  <si>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</si>
  <si>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</si>
  <si>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</si>
  <si>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</si>
  <si>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</si>
  <si>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</si>
  <si>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</si>
  <si>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</si>
  <si>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</si>
  <si>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</si>
  <si>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</si>
  <si>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</si>
  <si>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</si>
  <si>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</si>
  <si>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</si>
  <si>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</si>
  <si>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</si>
  <si>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</si>
  <si>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</si>
  <si>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</si>
  <si>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</si>
  <si>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</si>
  <si>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</si>
  <si>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</si>
  <si>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</si>
  <si>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</si>
  <si>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</si>
  <si>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</si>
  <si>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</si>
  <si>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</si>
  <si>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</si>
  <si>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</si>
  <si>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</si>
  <si>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</si>
  <si>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</si>
  <si>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</si>
  <si>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</si>
  <si>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</si>
  <si>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</si>
  <si>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</si>
  <si>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</si>
  <si>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</si>
  <si>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</si>
  <si>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</si>
  <si>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</si>
  <si>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</si>
  <si>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</si>
  <si>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</si>
  <si>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</si>
  <si>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</si>
  <si>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</si>
  <si>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</si>
  <si>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</si>
  <si>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</si>
  <si>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</si>
  <si>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</si>
  <si>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</si>
  <si>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</si>
  <si>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</si>
  <si>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</si>
  <si>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</si>
  <si>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</si>
  <si>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</si>
  <si>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</si>
  <si>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</si>
  <si>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</si>
  <si>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</si>
  <si>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</si>
  <si>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</si>
  <si>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</si>
  <si>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</si>
  <si>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</si>
  <si>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</si>
  <si>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</si>
  <si>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</si>
  <si>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</si>
  <si>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</si>
  <si>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</si>
  <si>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</si>
  <si>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</si>
  <si>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</si>
  <si>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</si>
  <si>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</si>
  <si>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</si>
  <si>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</si>
  <si>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</si>
  <si>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</si>
  <si>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</si>
  <si>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</si>
  <si>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</si>
  <si>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</si>
  <si>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</si>
  <si>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</si>
  <si>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</si>
  <si>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</si>
  <si>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</si>
  <si>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</si>
  <si>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</si>
  <si>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</si>
  <si>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</si>
  <si>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</si>
  <si>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</si>
  <si>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</si>
  <si>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</si>
  <si>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</si>
  <si>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</si>
  <si>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</si>
  <si>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</si>
  <si>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</si>
  <si>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</si>
  <si>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</si>
  <si>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</si>
  <si>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</si>
  <si>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</si>
  <si>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</si>
  <si>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</si>
  <si>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</si>
  <si>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</si>
  <si>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</si>
  <si>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</si>
  <si>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</si>
  <si>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</si>
  <si>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</si>
  <si>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</si>
  <si>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</si>
  <si>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</si>
  <si>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</si>
  <si>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</si>
  <si>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</si>
  <si>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</si>
  <si>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</si>
  <si>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</si>
  <si>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</si>
  <si>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</si>
  <si>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</si>
  <si>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</si>
  <si>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</si>
  <si>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</si>
  <si>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</si>
  <si>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</si>
  <si>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</si>
  <si>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</si>
  <si>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</si>
  <si>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</si>
  <si>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</si>
  <si>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</si>
  <si>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</si>
  <si>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</si>
  <si>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</si>
  <si>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</si>
  <si>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</si>
  <si>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</si>
  <si>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</si>
  <si>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</si>
  <si>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</si>
  <si>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</si>
  <si>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</si>
  <si>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</si>
  <si>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</si>
  <si>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</si>
  <si>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</si>
  <si>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</si>
  <si>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</si>
  <si>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</si>
  <si>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</si>
  <si>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</si>
  <si>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</si>
  <si>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</si>
  <si>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</si>
  <si>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</si>
  <si>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</si>
  <si>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</si>
  <si>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</si>
  <si>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</si>
  <si>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</si>
  <si>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</si>
  <si>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</si>
  <si>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</si>
  <si>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</si>
  <si>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</si>
  <si>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</si>
  <si>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</si>
  <si>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</si>
  <si>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</si>
  <si>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</si>
  <si>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</si>
  <si>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</si>
  <si>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</si>
  <si>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</si>
  <si>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</si>
  <si>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</si>
  <si>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</si>
  <si>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</si>
  <si>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</si>
  <si>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</si>
  <si>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</si>
  <si>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</si>
  <si>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</si>
  <si>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</si>
  <si>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</si>
  <si>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</si>
  <si>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</si>
  <si>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</si>
  <si>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</si>
  <si>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</si>
  <si>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</si>
  <si>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</si>
  <si>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</si>
  <si>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</si>
  <si>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</si>
  <si>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</si>
  <si>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</si>
  <si>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</si>
  <si>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</si>
  <si>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</si>
  <si>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</si>
  <si>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</si>
  <si>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</si>
  <si>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</si>
  <si>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</si>
  <si>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</si>
  <si>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</si>
  <si>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</si>
  <si>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</si>
  <si>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</si>
  <si>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</si>
  <si>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</si>
  <si>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</si>
  <si>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</si>
  <si>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</si>
  <si>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</si>
  <si>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</si>
  <si>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</si>
  <si>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</si>
  <si>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</si>
  <si>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</si>
  <si>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</si>
  <si>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</si>
  <si>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</si>
  <si>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</si>
  <si>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</si>
  <si>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</si>
  <si>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</si>
  <si>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</si>
  <si>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</si>
  <si>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</si>
  <si>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</si>
  <si>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</si>
  <si>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</si>
  <si>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</si>
  <si>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</si>
  <si>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</si>
  <si>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</si>
  <si>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</si>
  <si>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</si>
  <si>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</si>
  <si>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</si>
  <si>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</si>
  <si>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</si>
  <si>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</si>
  <si>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</si>
  <si>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</si>
  <si>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</si>
  <si>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</si>
  <si>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</si>
  <si>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</si>
  <si>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</si>
  <si>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</si>
  <si>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</si>
  <si>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</si>
  <si>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</si>
  <si>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</si>
  <si>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</si>
  <si>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</si>
  <si>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</si>
  <si>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</si>
  <si>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</si>
  <si>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</si>
  <si>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</si>
  <si>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</si>
  <si>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</si>
  <si>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</si>
  <si>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</si>
  <si>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</si>
  <si>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</si>
  <si>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</si>
  <si>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</si>
  <si>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</si>
  <si>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</si>
  <si>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</si>
  <si>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</si>
  <si>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</si>
  <si>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</si>
  <si>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</si>
  <si>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</si>
  <si>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</si>
  <si>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</si>
  <si>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</si>
  <si>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</si>
  <si>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</si>
  <si>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</si>
  <si>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</si>
  <si>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</si>
  <si>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</si>
  <si>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</si>
  <si>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</si>
  <si>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</si>
  <si>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</si>
  <si>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</si>
  <si>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</si>
  <si>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</si>
  <si>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</si>
  <si>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</si>
  <si>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</si>
  <si>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</si>
  <si>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</si>
  <si>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</si>
  <si>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</si>
  <si>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</si>
  <si>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</si>
  <si>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</si>
  <si>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</si>
  <si>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</si>
  <si>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</si>
  <si>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</si>
  <si>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</si>
  <si>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</si>
  <si>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</si>
  <si>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</si>
  <si>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</si>
  <si>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</si>
  <si>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</si>
  <si>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</si>
  <si>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</si>
  <si>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</si>
  <si>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</si>
  <si>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</si>
  <si>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</si>
  <si>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</si>
  <si>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</si>
  <si>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</si>
  <si>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</si>
  <si>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</si>
  <si>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</si>
  <si>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</si>
  <si>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</si>
  <si>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</si>
  <si>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</si>
  <si>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</si>
  <si>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</si>
  <si>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</si>
  <si>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</si>
  <si>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</si>
  <si>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</si>
  <si>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</si>
  <si>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</si>
  <si>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</si>
  <si>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</si>
  <si>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</si>
  <si>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</si>
  <si>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</si>
  <si>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</si>
  <si>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</si>
  <si>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</si>
  <si>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</si>
  <si>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</si>
  <si>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</si>
  <si>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</si>
  <si>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</si>
  <si>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</si>
  <si>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</si>
  <si>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</si>
  <si>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</si>
  <si>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</si>
  <si>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</si>
  <si>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</si>
  <si>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</si>
  <si>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</si>
  <si>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</si>
  <si>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</si>
  <si>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</si>
  <si>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</si>
  <si>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</si>
  <si>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</si>
  <si>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</si>
  <si>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</si>
  <si>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</si>
  <si>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</si>
  <si>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</si>
  <si>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</si>
  <si>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</si>
  <si>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</si>
  <si>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</si>
  <si>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</si>
  <si>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</si>
  <si>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</si>
  <si>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</si>
  <si>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</si>
  <si>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</si>
  <si>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</si>
  <si>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</si>
  <si>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</si>
  <si>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</si>
  <si>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</si>
  <si>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</si>
  <si>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</si>
  <si>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</si>
  <si>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</si>
  <si>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</si>
  <si>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</si>
  <si>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</si>
  <si>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</si>
  <si>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</si>
  <si>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</si>
  <si>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</si>
  <si>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</si>
  <si>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</si>
  <si>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</si>
  <si>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</si>
  <si>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</si>
  <si>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</si>
  <si>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</si>
  <si>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</si>
  <si>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</si>
  <si>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</si>
  <si>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</si>
  <si>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</si>
  <si>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</si>
  <si>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</si>
  <si>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</si>
  <si>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</si>
  <si>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</si>
  <si>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</si>
  <si>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</si>
  <si>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</si>
  <si>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</si>
  <si>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</si>
  <si>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</si>
  <si>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</si>
  <si>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</si>
  <si>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</si>
  <si>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</si>
  <si>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</si>
  <si>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</si>
  <si>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</si>
  <si>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</si>
  <si>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</si>
  <si>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</si>
  <si>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</si>
  <si>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</si>
  <si>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</si>
  <si>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</si>
  <si>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</si>
  <si>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</si>
  <si>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</si>
  <si>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</si>
  <si>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</si>
  <si>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</si>
  <si>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</si>
  <si>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</si>
  <si>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</si>
  <si>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</si>
  <si>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</si>
  <si>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</si>
  <si>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</si>
  <si>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</si>
  <si>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</si>
  <si>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</si>
  <si>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</si>
  <si>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</si>
  <si>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</si>
  <si>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</si>
  <si>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</si>
  <si>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</si>
  <si>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</si>
  <si>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</si>
  <si>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</si>
  <si>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</si>
  <si>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</si>
  <si>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</si>
  <si>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</si>
  <si>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</si>
  <si>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</si>
  <si>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</si>
  <si>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</si>
  <si>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</si>
  <si>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</si>
  <si>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</si>
  <si>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</si>
  <si>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</si>
  <si>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</si>
  <si>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</si>
  <si>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</si>
  <si>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</si>
  <si>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</si>
  <si>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</si>
  <si>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</si>
  <si>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</si>
  <si>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</si>
  <si>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</si>
  <si>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</si>
  <si>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</si>
  <si>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</si>
  <si>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</si>
  <si>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</si>
  <si>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</si>
  <si>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</si>
  <si>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</si>
  <si>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</si>
  <si>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</si>
  <si>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</si>
  <si>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</si>
  <si>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</si>
  <si>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</si>
  <si>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</si>
  <si>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</si>
  <si>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</si>
  <si>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</si>
  <si>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</si>
  <si>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</si>
  <si>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</si>
  <si>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</si>
  <si>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</si>
  <si>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</si>
  <si>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</si>
  <si>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</si>
  <si>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</si>
  <si>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</si>
  <si>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</si>
  <si>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</si>
  <si>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</si>
  <si>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</si>
  <si>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</si>
  <si>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</si>
  <si>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</si>
  <si>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</si>
  <si>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</si>
  <si>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</si>
  <si>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</si>
  <si>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</si>
  <si>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</si>
  <si>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</si>
  <si>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</si>
  <si>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</si>
  <si>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</si>
  <si>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</si>
  <si>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</si>
  <si>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</si>
  <si>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</si>
  <si>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</si>
  <si>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</si>
  <si>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</si>
  <si>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</si>
  <si>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</si>
  <si>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</si>
  <si>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</si>
  <si>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</si>
  <si>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</si>
  <si>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</si>
  <si>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</si>
  <si>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</si>
  <si>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</si>
  <si>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</si>
  <si>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</si>
  <si>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</si>
  <si>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</si>
  <si>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</si>
  <si>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</si>
  <si>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</si>
  <si>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</si>
  <si>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</si>
  <si>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</si>
  <si>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</si>
  <si>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</si>
  <si>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</si>
  <si>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</si>
  <si>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</si>
  <si>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</si>
  <si>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</si>
  <si>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</si>
  <si>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</si>
  <si>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</si>
  <si>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</si>
  <si>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</si>
  <si>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</si>
  <si>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</si>
  <si>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</si>
  <si>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</si>
  <si>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</si>
  <si>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</si>
  <si>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</si>
  <si>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</si>
  <si>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</si>
  <si>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</si>
  <si>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</si>
  <si>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</si>
  <si>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</si>
  <si>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</si>
  <si>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</si>
  <si>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</si>
  <si>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</si>
  <si>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</si>
  <si>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</si>
  <si>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</si>
  <si>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</si>
  <si>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</si>
  <si>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</si>
  <si>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</si>
  <si>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</si>
  <si>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</si>
  <si>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</si>
  <si>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</si>
  <si>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</si>
  <si>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</si>
  <si>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</si>
  <si>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</si>
  <si>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</si>
  <si>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</si>
  <si>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</si>
  <si>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</si>
  <si>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</si>
  <si>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</si>
  <si>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</si>
  <si>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</si>
  <si>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</si>
  <si>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</si>
  <si>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</si>
  <si>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</si>
  <si>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</si>
  <si>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</si>
  <si>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</si>
  <si>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</si>
  <si>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</si>
  <si>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</si>
  <si>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</si>
  <si>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</si>
  <si>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</si>
  <si>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</si>
  <si>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</si>
  <si>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</si>
  <si>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</si>
  <si>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</si>
  <si>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</si>
  <si>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</si>
  <si>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</si>
  <si>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</si>
  <si>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</si>
  <si>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</si>
  <si>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</si>
  <si>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</si>
  <si>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</si>
  <si>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</si>
  <si>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</si>
  <si>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</si>
  <si>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</si>
  <si>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</si>
  <si>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</si>
  <si>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</si>
  <si>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</si>
  <si>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</si>
  <si>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</si>
  <si>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</si>
  <si>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</si>
  <si>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</si>
  <si>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</si>
  <si>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</si>
  <si>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</si>
  <si>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</si>
  <si>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</si>
  <si>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</si>
  <si>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</si>
  <si>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</si>
  <si>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</si>
  <si>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</si>
  <si>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</si>
  <si>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</si>
  <si>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</si>
  <si>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</si>
  <si>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</si>
  <si>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</si>
  <si>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</si>
  <si>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</si>
  <si>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</si>
  <si>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</si>
  <si>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</si>
  <si>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</si>
  <si>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</si>
  <si>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</si>
  <si>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</si>
  <si>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</si>
  <si>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</si>
  <si>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</si>
  <si>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</si>
  <si>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</si>
  <si>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</si>
  <si>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</si>
  <si>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</si>
  <si>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</si>
  <si>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</si>
  <si>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</si>
  <si>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</si>
  <si>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</si>
  <si>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</si>
  <si>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</si>
  <si>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</si>
  <si>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</si>
  <si>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</si>
  <si>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</si>
  <si>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</si>
  <si>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</si>
  <si>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</si>
  <si>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</si>
  <si>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</si>
  <si>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</si>
  <si>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</si>
  <si>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</si>
  <si>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</si>
  <si>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</si>
  <si>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</si>
  <si>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</si>
  <si>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</si>
  <si>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</si>
  <si>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</si>
  <si>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</si>
  <si>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</si>
  <si>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</si>
  <si>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</si>
  <si>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</si>
  <si>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</si>
  <si>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</si>
  <si>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</si>
  <si>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</si>
  <si>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</si>
  <si>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</si>
  <si>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</si>
  <si>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</si>
  <si>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</si>
  <si>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</si>
  <si>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</si>
  <si>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</si>
  <si>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</si>
  <si>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</si>
  <si>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</si>
  <si>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</si>
  <si>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</si>
  <si>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</si>
  <si>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</si>
  <si>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</si>
  <si>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</si>
  <si>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</si>
  <si>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</si>
  <si>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</si>
  <si>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</si>
  <si>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</si>
  <si>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</si>
  <si>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</si>
  <si>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</si>
  <si>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</si>
  <si>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</si>
  <si>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</si>
  <si>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</si>
  <si>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</si>
  <si>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</si>
  <si>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</si>
  <si>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</si>
  <si>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</si>
  <si>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</si>
  <si>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</si>
  <si>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</si>
  <si>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</si>
  <si>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</si>
  <si>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</si>
  <si>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</si>
  <si>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</si>
  <si>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</si>
  <si>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</si>
  <si>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</si>
  <si>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</si>
  <si>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</si>
  <si>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</si>
  <si>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</si>
  <si>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</si>
  <si>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</si>
  <si>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</si>
  <si>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</si>
  <si>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</si>
  <si>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</si>
  <si>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</si>
  <si>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</si>
  <si>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</si>
  <si>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</si>
  <si>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</si>
  <si>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</si>
  <si>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</si>
  <si>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</si>
  <si>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</si>
  <si>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</si>
  <si>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</si>
  <si>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</si>
  <si>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</si>
  <si>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</si>
  <si>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</si>
  <si>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</si>
  <si>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</si>
  <si>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</si>
  <si>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</si>
  <si>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</si>
  <si>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</si>
  <si>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</si>
  <si>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</si>
  <si>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</si>
  <si>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</si>
  <si>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</si>
  <si>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</si>
  <si>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</si>
  <si>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</si>
  <si>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</si>
  <si>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</si>
  <si>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</si>
  <si>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</si>
  <si>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</si>
  <si>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</si>
  <si>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</si>
  <si>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</si>
  <si>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</si>
  <si>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</si>
  <si>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</si>
  <si>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</si>
  <si>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</si>
  <si>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</si>
  <si>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</si>
  <si>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</si>
  <si>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</si>
  <si>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</si>
  <si>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</si>
  <si>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</si>
  <si>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</si>
  <si>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</si>
  <si>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</si>
  <si>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</si>
  <si>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</si>
  <si>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</si>
  <si>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</si>
  <si>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</si>
  <si>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</si>
  <si>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</si>
  <si>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</si>
  <si>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</si>
  <si>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</si>
  <si>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</si>
  <si>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</si>
  <si>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</si>
  <si>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</si>
  <si>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</si>
  <si>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</si>
  <si>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</si>
  <si>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</si>
  <si>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</si>
  <si>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</si>
  <si>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</si>
  <si>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</si>
  <si>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</si>
  <si>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</si>
  <si>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</si>
  <si>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</si>
  <si>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</si>
  <si>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</si>
  <si>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</si>
  <si>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</si>
  <si>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</si>
  <si>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</si>
  <si>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</si>
  <si>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</si>
  <si>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</si>
  <si>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</si>
  <si>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</si>
  <si>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</si>
  <si>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</si>
  <si>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</si>
  <si>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</si>
  <si>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</si>
  <si>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</si>
  <si>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</si>
  <si>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</si>
  <si>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</si>
  <si>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</si>
  <si>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</si>
  <si>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</si>
  <si>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</si>
  <si>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</si>
  <si>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</si>
  <si>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</si>
  <si>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</si>
  <si>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</si>
  <si>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</si>
  <si>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</si>
  <si>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</si>
  <si>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</si>
  <si>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</si>
  <si>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</si>
  <si>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</si>
  <si>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</si>
  <si>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</si>
  <si>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</si>
  <si>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</si>
  <si>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</si>
  <si>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</si>
  <si>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</si>
  <si>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</si>
  <si>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</si>
  <si>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</si>
  <si>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</si>
  <si>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</si>
  <si>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</si>
  <si>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</si>
  <si>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</si>
  <si>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</si>
  <si>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</si>
  <si>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</si>
  <si>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</si>
  <si>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</si>
  <si>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</si>
  <si>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</si>
  <si>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</si>
  <si>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</si>
  <si>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</si>
  <si>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</si>
  <si>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</si>
  <si>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</si>
  <si>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</si>
  <si>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</si>
  <si>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</si>
  <si>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</si>
  <si>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</si>
  <si>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</si>
  <si>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</si>
  <si>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</si>
  <si>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</si>
  <si>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</si>
  <si>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</si>
  <si>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</si>
  <si>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</si>
  <si>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</si>
  <si>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</si>
  <si>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</si>
  <si>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</si>
  <si>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</si>
  <si>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</si>
  <si>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</si>
  <si>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</si>
  <si>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</si>
  <si>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</si>
  <si>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</si>
  <si>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</si>
  <si>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</si>
  <si>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</si>
  <si>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</si>
  <si>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</si>
  <si>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</si>
  <si>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</si>
  <si>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</si>
  <si>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</si>
  <si>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</si>
  <si>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</si>
  <si>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</si>
  <si>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</si>
  <si>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</si>
  <si>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</si>
  <si>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</si>
  <si>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</si>
  <si>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</si>
  <si>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</si>
  <si>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</si>
  <si>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</si>
  <si>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</si>
  <si>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</si>
  <si>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</si>
  <si>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</si>
  <si>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</si>
  <si>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</si>
  <si>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</si>
  <si>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</si>
  <si>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</si>
  <si>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</si>
  <si>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</si>
  <si>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</si>
  <si>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</si>
  <si>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</si>
  <si>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</si>
  <si>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</si>
  <si>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</si>
  <si>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</si>
  <si>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</si>
  <si>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</si>
  <si>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</si>
  <si>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</si>
  <si>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</si>
  <si>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</si>
  <si>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</si>
  <si>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</si>
  <si>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</si>
  <si>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</si>
  <si>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</si>
  <si>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</si>
  <si>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</si>
  <si>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</si>
  <si>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</si>
  <si>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</si>
  <si>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</si>
  <si>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</si>
  <si>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</si>
  <si>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</si>
  <si>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</si>
  <si>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</si>
  <si>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</si>
  <si>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</si>
  <si>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</si>
  <si>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</si>
  <si>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</si>
  <si>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</si>
  <si>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</si>
  <si>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</si>
  <si>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</si>
  <si>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</si>
  <si>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</si>
  <si>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</si>
  <si>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</si>
  <si>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</si>
  <si>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</si>
  <si>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</si>
  <si>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</si>
  <si>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</si>
  <si>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</si>
  <si>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</si>
  <si>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</si>
  <si>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</si>
  <si>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</si>
  <si>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</si>
  <si>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</si>
  <si>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</si>
  <si>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</si>
  <si>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</si>
  <si>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</si>
  <si>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</si>
  <si>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</si>
  <si>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</si>
  <si>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</si>
  <si>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</si>
  <si>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</si>
  <si>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</si>
  <si>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</si>
  <si>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</si>
  <si>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</si>
  <si>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</si>
  <si>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</si>
  <si>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</si>
  <si>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</si>
  <si>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</si>
  <si>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</si>
  <si>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</si>
  <si>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</si>
  <si>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</si>
  <si>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</si>
  <si>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</si>
  <si>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</si>
  <si>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</si>
  <si>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</si>
  <si>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</si>
  <si>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</si>
  <si>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</si>
  <si>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</si>
  <si>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</si>
  <si>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</si>
  <si>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</si>
  <si>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</si>
  <si>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</si>
  <si>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</si>
  <si>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</si>
  <si>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</si>
  <si>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</si>
  <si>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</si>
  <si>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</si>
  <si>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</si>
  <si>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</si>
  <si>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</si>
  <si>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</si>
  <si>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</si>
  <si>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</si>
  <si>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</si>
  <si>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</si>
  <si>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</si>
  <si>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</si>
  <si>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</si>
  <si>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</si>
  <si>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</si>
  <si>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</si>
  <si>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</si>
  <si>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</si>
  <si>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</si>
  <si>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</si>
  <si>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</si>
  <si>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</si>
  <si>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</si>
  <si>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</si>
  <si>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</si>
  <si>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</si>
  <si>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</si>
  <si>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</si>
  <si>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</si>
  <si>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</si>
  <si>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</si>
  <si>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</si>
  <si>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</si>
  <si>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</si>
  <si>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</si>
  <si>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</si>
  <si>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</si>
  <si>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</si>
  <si>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</si>
  <si>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</si>
  <si>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</si>
  <si>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</si>
  <si>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</si>
  <si>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</si>
  <si>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</si>
  <si>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</si>
  <si>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</si>
  <si>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</si>
  <si>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</si>
  <si>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</si>
  <si>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</si>
  <si>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</si>
  <si>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</si>
  <si>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</si>
  <si>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</si>
  <si>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</si>
  <si>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</si>
  <si>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</si>
  <si>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</si>
  <si>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</si>
  <si>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</si>
  <si>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</si>
  <si>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</si>
  <si>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</si>
  <si>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</si>
  <si>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</si>
  <si>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</si>
  <si>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</si>
  <si>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</si>
  <si>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</si>
  <si>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</si>
  <si>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</si>
  <si>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</si>
  <si>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</si>
  <si>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</si>
  <si>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</si>
  <si>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</si>
  <si>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</si>
  <si>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</si>
  <si>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</si>
  <si>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</si>
  <si>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</si>
  <si>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</si>
  <si>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</si>
  <si>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</si>
  <si>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</si>
  <si>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</si>
  <si>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</si>
  <si>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</si>
  <si>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</si>
  <si>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</si>
  <si>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</si>
  <si>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</si>
  <si>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</si>
  <si>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</si>
  <si>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</si>
  <si>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</si>
  <si>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</si>
  <si>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</si>
  <si>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</si>
  <si>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</si>
  <si>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</si>
  <si>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</si>
  <si>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</si>
  <si>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</si>
  <si>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</si>
  <si>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</si>
  <si>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</si>
  <si>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</si>
  <si>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</si>
  <si>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</si>
  <si>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</si>
  <si>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</si>
  <si>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</si>
  <si>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</si>
  <si>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</si>
  <si>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</si>
  <si>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</si>
  <si>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</si>
  <si>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</si>
  <si>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</si>
  <si>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</si>
  <si>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</si>
  <si>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</si>
  <si>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</si>
  <si>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</si>
  <si>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</si>
  <si>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</si>
  <si>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</si>
  <si>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</si>
  <si>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</si>
  <si>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</si>
  <si>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</si>
  <si>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</si>
  <si>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</si>
  <si>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</si>
  <si>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</si>
  <si>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</si>
  <si>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</si>
  <si>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</si>
  <si>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</si>
  <si>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</si>
  <si>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</si>
  <si>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</si>
  <si>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</si>
  <si>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</si>
  <si>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</si>
  <si>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</si>
  <si>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</si>
  <si>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</si>
  <si>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</si>
  <si>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</si>
  <si>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</si>
  <si>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</si>
  <si>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</si>
  <si>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</si>
  <si>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</si>
  <si>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</si>
  <si>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</si>
  <si>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</si>
  <si>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</si>
  <si>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</si>
  <si>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</si>
  <si>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</si>
  <si>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</si>
  <si>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</si>
  <si>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</si>
  <si>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</si>
  <si>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</si>
  <si>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</si>
  <si>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</si>
  <si>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</si>
  <si>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</si>
  <si>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</si>
  <si>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</si>
  <si>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</si>
  <si>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</si>
  <si>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</si>
  <si>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</si>
  <si>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</si>
  <si>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</si>
  <si>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</si>
  <si>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</si>
  <si>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</si>
  <si>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</si>
  <si>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</si>
  <si>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</si>
  <si>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</si>
  <si>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</si>
  <si>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</si>
  <si>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</si>
  <si>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</si>
  <si>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</si>
  <si>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</si>
  <si>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</si>
  <si>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</si>
  <si>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</si>
  <si>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</si>
  <si>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</si>
  <si>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</si>
  <si>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</si>
  <si>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</si>
  <si>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</si>
  <si>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</si>
  <si>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</si>
  <si>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</si>
  <si>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</si>
  <si>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</si>
  <si>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</si>
  <si>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</si>
  <si>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</si>
  <si>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</si>
  <si>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</si>
  <si>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</si>
  <si>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</si>
  <si>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</si>
  <si>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</si>
  <si>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</si>
  <si>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</si>
  <si>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</si>
  <si>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</si>
  <si>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</si>
  <si>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</si>
  <si>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</si>
  <si>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</si>
  <si>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</si>
  <si>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</si>
  <si>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</si>
  <si>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</si>
  <si>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</si>
  <si>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</si>
  <si>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</si>
  <si>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</si>
  <si>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</si>
  <si>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</si>
  <si>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</si>
  <si>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</si>
  <si>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</si>
  <si>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</si>
  <si>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</si>
  <si>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</si>
  <si>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</si>
  <si>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</si>
  <si>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</si>
  <si>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</si>
  <si>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</si>
  <si>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</si>
  <si>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</si>
  <si>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</si>
  <si>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</si>
  <si>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</si>
  <si>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</si>
  <si>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</si>
  <si>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</si>
  <si>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</si>
  <si>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</si>
  <si>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</si>
  <si>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</si>
  <si>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</si>
  <si>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</si>
  <si>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</si>
  <si>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</si>
  <si>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</si>
  <si>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</si>
  <si>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</si>
  <si>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</si>
  <si>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</si>
  <si>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</si>
  <si>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</si>
  <si>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</si>
  <si>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</si>
  <si>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</si>
  <si>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</si>
  <si>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</si>
  <si>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</si>
  <si>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</si>
  <si>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</si>
  <si>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</si>
  <si>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</si>
  <si>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</si>
  <si>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</si>
  <si>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</si>
  <si>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</si>
  <si>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</si>
  <si>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</si>
  <si>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</si>
  <si>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</si>
  <si>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</si>
  <si>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</si>
  <si>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</si>
  <si>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</si>
  <si>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</si>
  <si>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</si>
  <si>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</si>
  <si>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</si>
  <si>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</si>
  <si>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</si>
  <si>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</si>
  <si>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</si>
  <si>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</si>
  <si>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</si>
  <si>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</si>
  <si>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</si>
  <si>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</si>
  <si>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</si>
  <si>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</si>
  <si>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</si>
  <si>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</si>
  <si>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</si>
  <si>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</si>
  <si>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</si>
  <si>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</si>
  <si>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</si>
  <si>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</si>
  <si>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</si>
  <si>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</si>
  <si>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</si>
  <si>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</si>
  <si>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</si>
  <si>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</si>
  <si>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</si>
  <si>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</si>
  <si>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</si>
  <si>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</si>
  <si>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</si>
  <si>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</si>
  <si>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</si>
  <si>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</si>
  <si>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</si>
  <si>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</si>
  <si>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</si>
  <si>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</si>
  <si>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</si>
  <si>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</si>
  <si>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</si>
  <si>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</si>
  <si>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</si>
  <si>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</si>
  <si>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</si>
  <si>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</si>
  <si>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</si>
  <si>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</si>
  <si>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</si>
  <si>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</si>
  <si>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</si>
  <si>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</si>
  <si>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</si>
  <si>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</si>
  <si>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</si>
  <si>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</si>
  <si>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</si>
  <si>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</si>
  <si>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</si>
  <si>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</si>
  <si>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</si>
  <si>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</si>
  <si>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</si>
  <si>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</si>
  <si>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</si>
  <si>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</si>
  <si>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</si>
  <si>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</si>
  <si>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</si>
  <si>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</si>
  <si>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</si>
  <si>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</si>
  <si>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</si>
  <si>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</si>
  <si>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</si>
  <si>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</si>
  <si>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</si>
  <si>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</si>
  <si>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</si>
  <si>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</si>
  <si>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</si>
  <si>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</si>
  <si>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</si>
  <si>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</si>
  <si>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</si>
  <si>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</si>
  <si>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</si>
  <si>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</si>
  <si>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</si>
  <si>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</si>
  <si>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</si>
  <si>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</si>
  <si>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</si>
  <si>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</si>
  <si>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</si>
  <si>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</si>
  <si>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</si>
  <si>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</si>
  <si>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</si>
  <si>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</si>
  <si>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</si>
  <si>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</si>
  <si>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</si>
  <si>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</si>
  <si>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</si>
  <si>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</si>
  <si>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</si>
  <si>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</si>
  <si>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</si>
  <si>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</si>
  <si>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</si>
  <si>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</si>
  <si>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</si>
  <si>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</si>
  <si>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</si>
  <si>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</si>
  <si>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</si>
  <si>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</si>
  <si>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</si>
  <si>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</si>
  <si>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</si>
  <si>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</si>
  <si>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</si>
  <si>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</si>
  <si>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</si>
  <si>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</si>
  <si>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</si>
  <si>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</si>
  <si>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</si>
  <si>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</si>
  <si>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</si>
  <si>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</si>
  <si>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</si>
  <si>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</si>
  <si>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</si>
  <si>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</si>
  <si>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</si>
  <si>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</si>
  <si>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</si>
  <si>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</si>
  <si>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</si>
  <si>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</si>
  <si>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</si>
  <si>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</si>
  <si>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</si>
  <si>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</si>
  <si>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</si>
  <si>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</si>
  <si>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</si>
  <si>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</si>
  <si>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</si>
  <si>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</si>
  <si>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</si>
  <si>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</si>
  <si>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</si>
  <si>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</si>
  <si>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</si>
  <si>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</si>
  <si>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</si>
  <si>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</si>
  <si>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</si>
  <si>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</si>
  <si>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</si>
  <si>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</si>
  <si>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</si>
  <si>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</si>
  <si>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</si>
  <si>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</si>
  <si>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</si>
  <si>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</si>
  <si>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</si>
  <si>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</si>
  <si>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</si>
  <si>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</si>
  <si>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</si>
  <si>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</si>
  <si>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</si>
  <si>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</si>
  <si>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</si>
  <si>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</si>
  <si>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</si>
  <si>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</si>
  <si>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</si>
  <si>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</si>
  <si>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</si>
  <si>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</si>
  <si>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</si>
  <si>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</si>
  <si>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</si>
  <si>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</si>
  <si>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</si>
  <si>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</si>
  <si>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</si>
  <si>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</si>
  <si>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</si>
  <si>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</si>
  <si>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</si>
  <si>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</si>
  <si>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</si>
  <si>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</si>
  <si>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</si>
  <si>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</si>
  <si>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</si>
  <si>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</si>
  <si>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</si>
  <si>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</si>
  <si>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</si>
  <si>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</si>
  <si>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</si>
  <si>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</si>
  <si>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</si>
  <si>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</si>
  <si>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</si>
  <si>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</si>
  <si>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</si>
  <si>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</si>
  <si>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</si>
  <si>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</si>
  <si>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</si>
  <si>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</si>
  <si>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</si>
  <si>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</si>
  <si>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</si>
  <si>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</si>
  <si>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</si>
  <si>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</si>
  <si>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</si>
  <si>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</si>
  <si>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</si>
  <si>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</si>
  <si>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</si>
  <si>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</si>
  <si>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</si>
  <si>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</si>
  <si>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</si>
  <si>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</si>
  <si>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</si>
  <si>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</si>
  <si>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</si>
  <si>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</si>
  <si>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</si>
  <si>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</si>
  <si>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</si>
  <si>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</si>
  <si>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</si>
  <si>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</si>
  <si>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</si>
  <si>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</si>
  <si>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</si>
  <si>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</si>
  <si>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</si>
  <si>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</si>
  <si>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</si>
  <si>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</si>
  <si>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</si>
  <si>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</si>
  <si>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</si>
  <si>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</si>
  <si>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</si>
  <si>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</si>
  <si>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</si>
  <si>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</si>
  <si>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</si>
  <si>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</si>
  <si>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</si>
  <si>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</si>
  <si>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</si>
  <si>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</si>
  <si>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</si>
  <si>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</si>
  <si>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</si>
  <si>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</si>
  <si>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</si>
  <si>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</si>
  <si>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</si>
  <si>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</si>
  <si>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</si>
  <si>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</si>
  <si>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</si>
  <si>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</si>
  <si>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</si>
  <si>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</si>
  <si>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</si>
  <si>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</si>
  <si>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</si>
  <si>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</si>
  <si>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</si>
  <si>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</si>
  <si>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</si>
  <si>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</si>
  <si>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</si>
  <si>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</si>
  <si>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</si>
  <si>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</si>
  <si>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</si>
  <si>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</si>
  <si>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</si>
  <si>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</si>
  <si>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</si>
  <si>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</si>
  <si>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</si>
  <si>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</si>
  <si>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</si>
  <si>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</si>
  <si>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</si>
  <si>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</si>
  <si>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</si>
  <si>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</si>
  <si>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</si>
  <si>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</si>
  <si>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</si>
  <si>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</si>
  <si>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</si>
  <si>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</si>
  <si>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</si>
  <si>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</si>
  <si>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</si>
  <si>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</si>
  <si>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</si>
  <si>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</si>
  <si>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</si>
  <si>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</si>
  <si>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</si>
  <si>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</si>
  <si>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</si>
  <si>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</si>
  <si>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</si>
  <si>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</si>
  <si>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</si>
  <si>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</si>
  <si>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</si>
  <si>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</si>
  <si>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</si>
  <si>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</si>
  <si>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</si>
  <si>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</si>
  <si>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</si>
  <si>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</si>
  <si>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</si>
  <si>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</si>
  <si>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</si>
  <si>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</si>
  <si>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</si>
  <si>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</si>
  <si>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</si>
  <si>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</si>
  <si>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</si>
  <si>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</si>
  <si>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</si>
  <si>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</si>
  <si>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</si>
  <si>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</si>
  <si>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</si>
  <si>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</si>
  <si>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</si>
  <si>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</si>
  <si>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</si>
  <si>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</si>
  <si>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</si>
  <si>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</si>
  <si>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</si>
  <si>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</si>
  <si>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</si>
  <si>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</si>
  <si>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</si>
  <si>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</si>
  <si>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</si>
  <si>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</si>
  <si>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</si>
  <si>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</si>
  <si>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</si>
  <si>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</si>
  <si>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</si>
  <si>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</si>
  <si>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</si>
  <si>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</si>
  <si>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</si>
  <si>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</si>
  <si>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</si>
  <si>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</si>
  <si>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</si>
  <si>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</si>
  <si>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</si>
  <si>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</si>
  <si>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</si>
  <si>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</si>
  <si>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</si>
  <si>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</si>
  <si>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</si>
  <si>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</si>
  <si>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</si>
  <si>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</si>
  <si>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</si>
  <si>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</si>
  <si>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</si>
  <si>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</si>
  <si>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</si>
  <si>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</si>
  <si>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</si>
  <si>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</si>
  <si>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</si>
  <si>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</si>
  <si>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</si>
  <si>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</si>
  <si>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</si>
  <si>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</si>
  <si>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</si>
  <si>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</si>
  <si>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</si>
  <si>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</si>
  <si>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</si>
  <si>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</si>
  <si>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</si>
  <si>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</si>
  <si>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</si>
  <si>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</si>
  <si>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</si>
  <si>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</si>
  <si>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</si>
  <si>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</si>
  <si>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</si>
  <si>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</si>
  <si>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</si>
  <si>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</si>
  <si>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</si>
  <si>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</si>
  <si>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</si>
  <si>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</si>
  <si>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</si>
  <si>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</si>
  <si>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</si>
  <si>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</si>
  <si>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</si>
  <si>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</si>
  <si>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</si>
  <si>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</si>
  <si>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</si>
  <si>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</si>
  <si>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</si>
  <si>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</si>
  <si>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</si>
  <si>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</si>
  <si>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</si>
  <si>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</si>
  <si>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</si>
  <si>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</si>
  <si>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</si>
  <si>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</si>
  <si>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</si>
  <si>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</si>
  <si>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</si>
  <si>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</si>
  <si>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</si>
  <si>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</si>
  <si>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</si>
  <si>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</si>
  <si>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</si>
  <si>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</si>
  <si>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</si>
  <si>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</si>
  <si>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</si>
  <si>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</si>
  <si>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</si>
  <si>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</si>
  <si>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</si>
  <si>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</si>
  <si>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</si>
  <si>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</si>
  <si>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</si>
  <si>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</si>
  <si>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</si>
  <si>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</si>
  <si>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</si>
  <si>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</si>
  <si>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</si>
  <si>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</si>
  <si>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</si>
  <si>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</si>
  <si>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</si>
  <si>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</si>
  <si>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</si>
  <si>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</si>
  <si>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</si>
  <si>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</si>
  <si>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</si>
  <si>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</si>
  <si>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</si>
  <si>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</si>
  <si>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</si>
  <si>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</si>
  <si>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</si>
  <si>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</si>
  <si>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</si>
  <si>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</si>
  <si>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</si>
  <si>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</si>
  <si>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</si>
  <si>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</si>
  <si>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</si>
  <si>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</si>
  <si>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</si>
  <si>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</si>
  <si>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</si>
  <si>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</si>
  <si>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</si>
  <si>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</si>
  <si>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</si>
  <si>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</si>
  <si>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</si>
  <si>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</si>
  <si>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</si>
  <si>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</si>
  <si>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</si>
  <si>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</si>
  <si>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</si>
  <si>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</si>
  <si>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</si>
  <si>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</si>
  <si>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</si>
  <si>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</si>
  <si>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</si>
  <si>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</si>
  <si>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</si>
  <si>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</si>
  <si>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</si>
  <si>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</si>
  <si>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</si>
  <si>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</si>
  <si>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</si>
  <si>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</si>
  <si>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</si>
  <si>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</si>
  <si>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</si>
  <si>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</si>
  <si>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</si>
  <si>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</si>
  <si>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</si>
  <si>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</si>
  <si>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</si>
  <si>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</si>
  <si>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</si>
  <si>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</si>
  <si>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</si>
  <si>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</si>
  <si>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</si>
  <si>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</si>
  <si>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</si>
  <si>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</si>
  <si>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</si>
  <si>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</si>
  <si>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</si>
  <si>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</si>
  <si>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</si>
  <si>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</si>
  <si>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</si>
  <si>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</si>
  <si>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</si>
  <si>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</si>
  <si>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</si>
  <si>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</si>
  <si>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</si>
  <si>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</si>
  <si>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</si>
  <si>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</si>
  <si>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</si>
  <si>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</si>
  <si>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</si>
  <si>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</si>
  <si>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</si>
  <si>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</si>
  <si>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</si>
  <si>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</si>
  <si>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</si>
  <si>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</si>
  <si>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</si>
  <si>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</si>
  <si>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</si>
  <si>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</si>
  <si>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</si>
  <si>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</si>
  <si>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</si>
  <si>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</si>
  <si>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</si>
  <si>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</si>
  <si>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</si>
  <si>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</si>
  <si>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</si>
  <si>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</si>
  <si>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</si>
  <si>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</si>
  <si>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</si>
  <si>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</si>
  <si>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</si>
  <si>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</si>
  <si>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</si>
  <si>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</si>
  <si>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</si>
  <si>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</si>
  <si>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</si>
  <si>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</si>
  <si>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</si>
  <si>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</si>
  <si>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</si>
  <si>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</si>
  <si>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</si>
  <si>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</si>
  <si>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</si>
  <si>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</si>
  <si>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</si>
  <si>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</si>
  <si>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</si>
  <si>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</si>
  <si>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</si>
  <si>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</si>
  <si>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</si>
  <si>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</si>
  <si>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</si>
  <si>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</si>
  <si>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</si>
  <si>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</si>
  <si>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</si>
  <si>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</si>
  <si>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</si>
  <si>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</si>
  <si>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</si>
  <si>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</si>
  <si>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</si>
  <si>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</si>
  <si>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</si>
  <si>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</si>
  <si>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</si>
  <si>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</si>
  <si>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</si>
  <si>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</si>
  <si>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</si>
  <si>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</si>
  <si>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</si>
  <si>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</si>
  <si>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</si>
  <si>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</si>
  <si>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</si>
  <si>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</si>
  <si>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</si>
  <si>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</si>
  <si>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</si>
  <si>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</si>
  <si>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</si>
  <si>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</si>
  <si>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</si>
  <si>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</si>
  <si>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</si>
  <si>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</si>
  <si>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</si>
  <si>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</si>
  <si>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</si>
  <si>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</si>
  <si>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</si>
  <si>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</si>
  <si>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</si>
  <si>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</si>
  <si>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</si>
  <si>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</si>
  <si>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</si>
  <si>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</si>
  <si>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</si>
  <si>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</si>
  <si>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</si>
  <si>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</si>
  <si>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</si>
  <si>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</si>
  <si>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</si>
  <si>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</si>
  <si>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</si>
  <si>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</si>
  <si>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</si>
  <si>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</si>
  <si>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</si>
  <si>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</si>
  <si>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</si>
  <si>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</si>
  <si>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</si>
  <si>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</si>
  <si>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</si>
  <si>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</si>
  <si>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</si>
  <si>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</si>
  <si>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</si>
  <si>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</si>
  <si>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</si>
  <si>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</si>
  <si>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</si>
  <si>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</si>
  <si>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</si>
  <si>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</si>
  <si>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</si>
  <si>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</si>
  <si>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</si>
  <si>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</si>
  <si>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</si>
  <si>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</si>
  <si>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</si>
  <si>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</si>
  <si>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</si>
  <si>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</si>
  <si>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</si>
  <si>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</si>
  <si>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</si>
  <si>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</si>
  <si>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</si>
  <si>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</si>
  <si>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</si>
  <si>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</si>
  <si>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</si>
  <si>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</si>
  <si>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</si>
  <si>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</si>
  <si>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</si>
  <si>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</si>
  <si>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</si>
  <si>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</si>
  <si>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</si>
  <si>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</si>
  <si>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</si>
  <si>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</si>
  <si>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</si>
  <si>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</si>
  <si>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</si>
  <si>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</si>
  <si>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</si>
  <si>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</si>
  <si>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</si>
  <si>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</si>
  <si>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</si>
  <si>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</si>
  <si>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</si>
  <si>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</si>
  <si>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</si>
  <si>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</si>
  <si>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</si>
  <si>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</si>
  <si>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</si>
  <si>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</si>
  <si>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</si>
  <si>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</si>
  <si>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</si>
  <si>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</si>
  <si>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</si>
  <si>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</si>
  <si>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</si>
  <si>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</si>
  <si>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</si>
  <si>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</si>
  <si>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</si>
  <si>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</si>
  <si>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</si>
  <si>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</si>
  <si>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</si>
  <si>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</si>
  <si>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</si>
  <si>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</si>
  <si>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</si>
  <si>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</si>
  <si>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</si>
  <si>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</si>
  <si>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</si>
  <si>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</si>
  <si>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</si>
  <si>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</si>
  <si>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</si>
  <si>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</si>
  <si>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</si>
  <si>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</si>
  <si>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</si>
  <si>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</si>
  <si>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</si>
  <si>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</si>
  <si>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</si>
  <si>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</si>
  <si>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</si>
  <si>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</si>
  <si>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</si>
  <si>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</si>
  <si>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</si>
  <si>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</si>
  <si>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</si>
  <si>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</si>
  <si>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</si>
  <si>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</si>
  <si>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</si>
  <si>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</si>
  <si>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</si>
  <si>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</si>
  <si>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</si>
  <si>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</si>
  <si>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</si>
  <si>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</si>
  <si>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</si>
  <si>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</si>
  <si>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</si>
  <si>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</si>
  <si>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</si>
  <si>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</si>
  <si>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</si>
  <si>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</si>
  <si>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</si>
  <si>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</si>
  <si>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</si>
  <si>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</si>
  <si>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</si>
  <si>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</si>
  <si>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</si>
  <si>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</si>
  <si>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</si>
  <si>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</si>
  <si>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</si>
  <si>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</si>
  <si>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</si>
  <si>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</si>
  <si>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</si>
  <si>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</si>
  <si>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</si>
  <si>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</si>
  <si>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</si>
  <si>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</si>
  <si>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</si>
  <si>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</si>
  <si>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</si>
  <si>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</si>
  <si>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</si>
  <si>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</si>
  <si>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</si>
  <si>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</si>
  <si>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</si>
  <si>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</si>
  <si>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</si>
  <si>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</si>
  <si>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</si>
  <si>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</si>
  <si>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</si>
  <si>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</si>
  <si>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</si>
  <si>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</si>
  <si>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</si>
  <si>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</si>
  <si>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</si>
  <si>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</si>
  <si>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</si>
  <si>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</si>
  <si>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</si>
  <si>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</si>
  <si>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</si>
  <si>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</si>
  <si>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</si>
  <si>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</si>
  <si>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</si>
  <si>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</si>
  <si>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</si>
  <si>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</si>
  <si>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</si>
  <si>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</si>
  <si>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</si>
  <si>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</si>
  <si>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</si>
  <si>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</si>
  <si>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</si>
  <si>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</si>
  <si>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</si>
  <si>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</si>
  <si>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</si>
  <si>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</si>
  <si>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</si>
  <si>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</si>
  <si>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</si>
  <si>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</si>
  <si>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</si>
  <si>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</si>
  <si>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</si>
  <si>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</si>
  <si>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</si>
  <si>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</si>
  <si>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</si>
  <si>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</si>
  <si>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</si>
  <si>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</si>
  <si>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</si>
  <si>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</si>
  <si>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</si>
  <si>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</si>
  <si>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</si>
  <si>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</si>
  <si>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</si>
  <si>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</si>
  <si>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</si>
  <si>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</si>
  <si>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</si>
  <si>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</si>
  <si>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</si>
  <si>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</si>
  <si>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</si>
  <si>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</si>
  <si>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</si>
  <si>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</si>
  <si>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</si>
  <si>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</si>
  <si>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</si>
  <si>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</si>
  <si>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</si>
  <si>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</si>
  <si>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</si>
  <si>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</si>
  <si>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</si>
  <si>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</si>
  <si>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</si>
  <si>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</si>
  <si>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</si>
  <si>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</si>
  <si>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</si>
  <si>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</si>
  <si>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</si>
  <si>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</si>
  <si>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</si>
  <si>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</si>
  <si>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</si>
  <si>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</si>
  <si>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</si>
  <si>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</si>
  <si>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</si>
  <si>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</si>
  <si>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</si>
  <si>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</si>
  <si>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</si>
  <si>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</si>
  <si>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</si>
  <si>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</si>
  <si>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</si>
  <si>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</si>
  <si>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</si>
  <si>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</si>
  <si>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</si>
  <si>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</si>
  <si>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</si>
  <si>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</si>
  <si>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</si>
  <si>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</si>
  <si>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</si>
  <si>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</si>
  <si>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</si>
  <si>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</si>
  <si>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</si>
  <si>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</si>
  <si>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</si>
  <si>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</si>
  <si>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</si>
  <si>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</si>
  <si>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</si>
  <si>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</si>
  <si>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</si>
  <si>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</si>
  <si>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</si>
  <si>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</si>
  <si>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</si>
  <si>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</si>
  <si>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</si>
  <si>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</si>
  <si>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</si>
  <si>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</si>
  <si>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</si>
  <si>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</si>
  <si>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</si>
  <si>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</si>
  <si>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</si>
  <si>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</si>
  <si>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</si>
  <si>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</si>
  <si>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</si>
  <si>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</si>
  <si>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</si>
  <si>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</si>
  <si>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</si>
  <si>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</si>
  <si>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</si>
  <si>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</si>
  <si>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</si>
  <si>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</si>
  <si>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</si>
  <si>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</si>
  <si>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</si>
  <si>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</si>
  <si>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</si>
  <si>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</si>
  <si>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</si>
  <si>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</si>
  <si>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</si>
  <si>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</si>
  <si>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</si>
  <si>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</si>
  <si>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</si>
  <si>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</si>
  <si>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</si>
  <si>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</si>
  <si>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</si>
  <si>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</si>
  <si>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</si>
  <si>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</si>
  <si>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</si>
  <si>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</si>
  <si>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</si>
  <si>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</si>
  <si>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</si>
  <si>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</si>
  <si>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</si>
  <si>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</si>
  <si>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</si>
  <si>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</si>
  <si>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</si>
  <si>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</si>
  <si>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</si>
  <si>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</si>
  <si>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</si>
  <si>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</si>
  <si>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</si>
  <si>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</si>
  <si>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</si>
  <si>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</si>
  <si>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</si>
  <si>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</si>
  <si>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</si>
  <si>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</si>
  <si>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</si>
  <si>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</si>
  <si>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</si>
  <si>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</si>
  <si>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</si>
  <si>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</si>
  <si>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</si>
  <si>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</si>
  <si>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</si>
  <si>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</si>
  <si>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</si>
  <si>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</si>
  <si>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</si>
  <si>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</si>
  <si>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</si>
  <si>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</si>
  <si>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</si>
  <si>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</si>
  <si>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</si>
  <si>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</si>
  <si>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</si>
  <si>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</si>
  <si>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</si>
  <si>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</si>
  <si>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</si>
  <si>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</si>
  <si>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</si>
  <si>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</si>
  <si>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</si>
  <si>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</si>
  <si>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</si>
  <si>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</si>
  <si>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</si>
  <si>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</si>
  <si>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</si>
  <si>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</si>
  <si>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</si>
  <si>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</si>
  <si>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</si>
  <si>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</si>
  <si>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</si>
  <si>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</si>
  <si>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</si>
  <si>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</si>
  <si>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</si>
  <si>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</si>
  <si>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</si>
  <si>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</si>
  <si>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</si>
  <si>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</si>
  <si>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</si>
  <si>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</si>
  <si>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</si>
  <si>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</si>
  <si>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</si>
  <si>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</si>
  <si>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</si>
  <si>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</si>
  <si>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</si>
  <si>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</si>
  <si>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</si>
  <si>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</si>
  <si>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</si>
  <si>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</si>
  <si>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</si>
  <si>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</si>
  <si>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</si>
  <si>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</si>
  <si>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</si>
  <si>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</si>
  <si>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</si>
  <si>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</si>
  <si>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</si>
  <si>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</si>
  <si>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</si>
  <si>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</si>
  <si>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</si>
  <si>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</si>
  <si>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</si>
  <si>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</si>
  <si>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</si>
  <si>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</si>
  <si>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</si>
  <si>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</si>
  <si>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</si>
  <si>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</si>
  <si>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</si>
  <si>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</si>
  <si>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</si>
  <si>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</si>
  <si>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</si>
  <si>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</si>
  <si>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</si>
  <si>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</si>
  <si>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</si>
  <si>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</si>
  <si>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</si>
  <si>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</si>
  <si>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</si>
  <si>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</si>
  <si>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</si>
  <si>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</si>
  <si>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</si>
  <si>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</si>
  <si>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</si>
  <si>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</si>
  <si>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</si>
  <si>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</si>
  <si>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</si>
  <si>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</si>
  <si>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</si>
  <si>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</si>
  <si>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</si>
  <si>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</si>
  <si>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</si>
  <si>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</si>
  <si>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</si>
  <si>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</si>
  <si>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</si>
  <si>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</si>
  <si>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</si>
  <si>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</si>
  <si>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</si>
  <si>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</si>
  <si>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</si>
  <si>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</si>
  <si>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</si>
  <si>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</si>
  <si>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</si>
  <si>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</si>
  <si>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</si>
  <si>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</si>
  <si>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</si>
  <si>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</si>
  <si>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</si>
  <si>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</si>
  <si>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</si>
  <si>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</si>
  <si>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</si>
  <si>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</si>
  <si>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</si>
  <si>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</si>
  <si>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</si>
  <si>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</si>
  <si>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</si>
  <si>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</si>
  <si>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</si>
  <si>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</si>
  <si>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</si>
  <si>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</si>
  <si>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</si>
  <si>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</si>
  <si>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</si>
  <si>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</si>
  <si>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</si>
  <si>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</si>
  <si>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</si>
  <si>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</si>
  <si>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</si>
  <si>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</si>
  <si>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</si>
  <si>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</si>
  <si>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</si>
  <si>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</si>
  <si>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</si>
  <si>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</si>
  <si>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</si>
  <si>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</si>
  <si>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</si>
  <si>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</si>
  <si>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</si>
  <si>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</si>
  <si>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</si>
  <si>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</si>
  <si>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</si>
  <si>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</si>
  <si>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</si>
  <si>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</si>
  <si>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</si>
  <si>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</si>
  <si>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</si>
  <si>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</si>
  <si>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</si>
  <si>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</si>
  <si>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</si>
  <si>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</si>
  <si>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</si>
  <si>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</si>
  <si>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</si>
  <si>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</si>
  <si>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</si>
  <si>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</si>
  <si>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</si>
  <si>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</si>
  <si>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</si>
  <si>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</si>
  <si>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</si>
  <si>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</si>
  <si>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</si>
  <si>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</si>
  <si>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</si>
  <si>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</si>
  <si>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</si>
  <si>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</si>
  <si>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</si>
  <si>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</si>
  <si>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</si>
  <si>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</si>
  <si>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</si>
  <si>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</si>
  <si>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</si>
  <si>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</si>
  <si>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</si>
  <si>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</si>
  <si>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</si>
  <si>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</si>
  <si>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</si>
  <si>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</si>
  <si>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</si>
  <si>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</si>
  <si>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</si>
  <si>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</si>
  <si>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</si>
  <si>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</si>
  <si>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</si>
  <si>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</si>
  <si>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</si>
  <si>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</si>
  <si>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</si>
  <si>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</si>
  <si>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</si>
  <si>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</si>
  <si>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</si>
  <si>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</si>
  <si>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</si>
  <si>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</si>
  <si>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</si>
  <si>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</si>
  <si>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</si>
  <si>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</si>
  <si>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</si>
  <si>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</si>
  <si>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</si>
  <si>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</si>
  <si>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</si>
  <si>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</si>
  <si>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</si>
  <si>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</si>
  <si>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</si>
  <si>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</si>
  <si>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</si>
  <si>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</si>
  <si>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</si>
  <si>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</si>
  <si>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</si>
  <si>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</si>
  <si>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</si>
  <si>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</si>
  <si>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</si>
  <si>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</si>
  <si>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</si>
  <si>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</si>
  <si>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</si>
  <si>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</si>
  <si>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</si>
  <si>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</si>
  <si>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</si>
  <si>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</si>
  <si>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</si>
  <si>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</si>
  <si>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</si>
  <si>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</si>
  <si>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</si>
  <si>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</si>
  <si>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</si>
  <si>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</si>
  <si>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</si>
  <si>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</si>
  <si>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</si>
  <si>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</si>
  <si>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</si>
  <si>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</si>
  <si>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</si>
  <si>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</si>
  <si>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</si>
  <si>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</si>
  <si>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</si>
  <si>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</si>
  <si>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</si>
  <si>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</si>
  <si>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</si>
  <si>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</si>
  <si>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</si>
  <si>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</si>
  <si>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</si>
  <si>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</si>
  <si>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</si>
  <si>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</si>
  <si>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</si>
  <si>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</si>
  <si>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</si>
  <si>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</si>
  <si>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</si>
  <si>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</si>
  <si>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</si>
  <si>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</si>
  <si>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</si>
  <si>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</si>
  <si>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</si>
  <si>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</si>
  <si>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</si>
  <si>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</si>
  <si>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</si>
  <si>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</si>
  <si>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</si>
  <si>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</si>
  <si>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</si>
  <si>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</si>
  <si>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</si>
  <si>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</si>
  <si>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</si>
  <si>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</si>
  <si>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</si>
  <si>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</si>
  <si>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</si>
  <si>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</si>
  <si>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</si>
  <si>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</si>
  <si>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</si>
  <si>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</si>
  <si>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</si>
  <si>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</si>
  <si>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</si>
  <si>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</si>
  <si>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</si>
  <si>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</si>
  <si>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</si>
  <si>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</si>
  <si>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</si>
  <si>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</si>
  <si>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</si>
  <si>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</si>
  <si>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</si>
  <si>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</si>
  <si>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</si>
  <si>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</si>
  <si>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</si>
  <si>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</si>
  <si>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</si>
  <si>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</si>
  <si>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</si>
  <si>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</si>
  <si>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</si>
  <si>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</si>
  <si>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</si>
  <si>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</si>
  <si>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</si>
  <si>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</si>
  <si>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</si>
  <si>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</si>
  <si>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</si>
  <si>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</si>
  <si>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</si>
  <si>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</si>
  <si>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</si>
  <si>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</si>
  <si>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</si>
  <si>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</si>
  <si>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</si>
  <si>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</si>
  <si>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</si>
  <si>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</si>
  <si>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</si>
  <si>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</si>
  <si>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</si>
  <si>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</si>
  <si>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</si>
  <si>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</si>
  <si>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</si>
  <si>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</si>
  <si>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</si>
  <si>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</si>
  <si>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</si>
  <si>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</si>
  <si>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</si>
  <si>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</si>
  <si>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</si>
  <si>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</si>
  <si>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</si>
  <si>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</si>
  <si>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</si>
  <si>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</si>
  <si>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</si>
  <si>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</si>
  <si>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</si>
  <si>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</si>
  <si>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</si>
  <si>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</si>
  <si>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</si>
  <si>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</si>
  <si>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</si>
  <si>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</si>
  <si>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</si>
  <si>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</si>
  <si>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</si>
  <si>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</si>
  <si>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</si>
  <si>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</si>
  <si>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</si>
  <si>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</si>
  <si>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</si>
  <si>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</si>
  <si>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</si>
  <si>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</si>
  <si>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</si>
  <si>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</si>
  <si>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</si>
  <si>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</si>
  <si>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</si>
  <si>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</si>
  <si>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</si>
  <si>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</si>
  <si>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</si>
  <si>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</si>
  <si>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</si>
  <si>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</si>
  <si>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</si>
  <si>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</si>
  <si>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</si>
  <si>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</si>
  <si>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</si>
  <si>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</si>
  <si>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</si>
  <si>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</si>
  <si>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</si>
  <si>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</si>
  <si>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</si>
  <si>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</si>
  <si>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</si>
  <si>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</si>
  <si>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</si>
  <si>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</si>
  <si>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</si>
  <si>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</si>
  <si>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</si>
  <si>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</si>
  <si>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</si>
  <si>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</si>
  <si>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</si>
  <si>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</si>
  <si>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</si>
  <si>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</si>
  <si>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</si>
  <si>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</si>
  <si>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</si>
  <si>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</si>
  <si>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</si>
  <si>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</si>
  <si>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</si>
  <si>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</si>
  <si>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</si>
  <si>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</si>
  <si>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</si>
  <si>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</si>
  <si>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</si>
  <si>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</si>
  <si>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</si>
  <si>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</si>
  <si>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</si>
  <si>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</si>
  <si>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</si>
  <si>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</si>
  <si>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</si>
  <si>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</si>
  <si>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</si>
  <si>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</si>
  <si>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</si>
  <si>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</si>
  <si>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</si>
  <si>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</si>
  <si>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</si>
  <si>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</si>
  <si>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</si>
  <si>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</si>
  <si>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</si>
  <si>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</si>
  <si>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</si>
  <si>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</si>
  <si>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</si>
  <si>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</si>
  <si>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</si>
  <si>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</si>
  <si>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</si>
  <si>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</si>
  <si>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</si>
  <si>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</si>
  <si>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</si>
  <si>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</si>
  <si>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</si>
  <si>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</si>
  <si>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</si>
  <si>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</si>
  <si>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</si>
  <si>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</si>
  <si>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</si>
  <si>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</si>
  <si>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</si>
  <si>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</si>
  <si>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</si>
  <si>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</si>
  <si>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</si>
  <si>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</si>
  <si>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</si>
  <si>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</si>
  <si>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</si>
  <si>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</si>
  <si>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</si>
  <si>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</si>
  <si>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</si>
  <si>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</si>
  <si>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</si>
  <si>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</si>
  <si>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</si>
  <si>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</si>
  <si>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</si>
  <si>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</si>
  <si>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</si>
  <si>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</si>
  <si>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</si>
  <si>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</si>
  <si>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</si>
  <si>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</si>
  <si>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</si>
  <si>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</si>
  <si>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</si>
  <si>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</si>
  <si>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</si>
  <si>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</si>
  <si>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</si>
  <si>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</si>
  <si>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</si>
  <si>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</si>
  <si>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</si>
  <si>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</si>
  <si>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</si>
  <si>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</si>
  <si>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</si>
  <si>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</si>
  <si>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</si>
  <si>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</si>
  <si>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</si>
  <si>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</si>
  <si>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</si>
  <si>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</si>
  <si>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</si>
  <si>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</si>
  <si>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</si>
  <si>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</si>
  <si>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</si>
  <si>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</si>
  <si>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</si>
  <si>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</si>
  <si>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</si>
  <si>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</si>
  <si>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</si>
  <si>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</si>
  <si>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</si>
  <si>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</si>
  <si>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</si>
  <si>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</si>
  <si>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</si>
  <si>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</si>
  <si>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</si>
  <si>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</si>
  <si>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</si>
  <si>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</si>
  <si>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</si>
  <si>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</si>
  <si>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</si>
  <si>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</si>
  <si>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</si>
  <si>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</si>
  <si>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</si>
  <si>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</si>
  <si>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</si>
  <si>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</si>
  <si>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</si>
  <si>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</si>
  <si>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</si>
  <si>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</si>
  <si>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</si>
  <si>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</si>
  <si>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</si>
  <si>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</si>
  <si>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</si>
  <si>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</si>
  <si>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</si>
  <si>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</si>
  <si>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</si>
  <si>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</si>
  <si>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</si>
  <si>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</si>
  <si>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</si>
  <si>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</si>
  <si>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</si>
  <si>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</si>
  <si>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</si>
  <si>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</si>
  <si>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</si>
  <si>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</si>
  <si>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</si>
  <si>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</si>
  <si>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</si>
  <si>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</si>
  <si>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</si>
  <si>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</si>
  <si>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</si>
  <si>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</si>
  <si>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</si>
  <si>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</si>
  <si>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</si>
  <si>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</si>
  <si>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</si>
  <si>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</si>
  <si>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</si>
  <si>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</si>
  <si>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</si>
  <si>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</si>
  <si>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</si>
  <si>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</si>
  <si>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</si>
  <si>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</si>
  <si>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</si>
  <si>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</si>
  <si>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</si>
  <si>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</si>
  <si>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</si>
  <si>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</si>
  <si>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</si>
  <si>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</si>
  <si>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</si>
  <si>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</si>
  <si>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</si>
  <si>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</si>
  <si>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</si>
  <si>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</si>
  <si>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</si>
  <si>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</si>
  <si>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</si>
  <si>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</si>
  <si>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</si>
  <si>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</si>
  <si>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</si>
  <si>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</si>
  <si>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</si>
  <si>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</si>
  <si>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</si>
  <si>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</si>
  <si>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</si>
  <si>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</si>
  <si>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</si>
  <si>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</si>
  <si>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</si>
  <si>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</si>
  <si>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</si>
  <si>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</si>
  <si>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</si>
  <si>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</si>
  <si>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</si>
  <si>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</si>
  <si>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</si>
  <si>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</si>
  <si>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</si>
  <si>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</si>
  <si>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</si>
  <si>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</si>
  <si>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</si>
  <si>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</si>
  <si>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</si>
  <si>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</si>
  <si>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</si>
  <si>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</si>
  <si>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</si>
  <si>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</si>
  <si>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</si>
  <si>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</si>
  <si>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</si>
  <si>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</si>
  <si>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</si>
  <si>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</si>
  <si>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</si>
  <si>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</si>
  <si>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</si>
  <si>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</si>
  <si>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</si>
  <si>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</si>
  <si>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</si>
  <si>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</si>
  <si>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</si>
  <si>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</si>
  <si>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</si>
  <si>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</si>
  <si>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</si>
  <si>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</si>
  <si>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</si>
  <si>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</si>
  <si>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</si>
  <si>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</si>
  <si>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</si>
  <si>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</si>
  <si>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</si>
  <si>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</si>
  <si>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</si>
  <si>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</si>
  <si>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</si>
  <si>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</si>
  <si>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</si>
  <si>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</si>
  <si>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</si>
  <si>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</si>
  <si>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</si>
  <si>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</si>
  <si>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</si>
  <si>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</si>
  <si>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</si>
  <si>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</si>
  <si>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</si>
  <si>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</si>
  <si>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</si>
  <si>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</si>
  <si>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</si>
  <si>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</si>
  <si>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</si>
  <si>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</si>
  <si>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</si>
  <si>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</si>
  <si>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</si>
  <si>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</si>
  <si>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</si>
  <si>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</si>
  <si>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</si>
  <si>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</si>
  <si>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</si>
  <si>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</si>
  <si>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</si>
  <si>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</si>
  <si>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</si>
  <si>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</si>
  <si>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</si>
  <si>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</si>
  <si>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</si>
  <si>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</si>
  <si>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</si>
  <si>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</si>
  <si>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</si>
  <si>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</si>
  <si>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</si>
  <si>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</si>
  <si>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</si>
  <si>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</si>
  <si>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</si>
  <si>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</si>
  <si>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</si>
  <si>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</si>
  <si>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</si>
  <si>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</si>
  <si>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</si>
  <si>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</si>
  <si>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</si>
  <si>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</si>
  <si>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</si>
  <si>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</si>
  <si>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</si>
  <si>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</si>
  <si>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</si>
  <si>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</si>
  <si>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</si>
  <si>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</si>
  <si>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</si>
  <si>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</si>
  <si>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</si>
  <si>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</si>
  <si>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</si>
  <si>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</si>
  <si>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</si>
  <si>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</si>
  <si>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</si>
  <si>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</si>
  <si>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</si>
  <si>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</si>
  <si>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</si>
  <si>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</si>
  <si>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</si>
  <si>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</si>
  <si>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</si>
  <si>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</si>
  <si>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</si>
  <si>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</si>
  <si>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</si>
  <si>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</si>
  <si>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</si>
  <si>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</si>
  <si>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</si>
  <si>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</si>
  <si>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</si>
  <si>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</si>
  <si>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</si>
  <si>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</si>
  <si>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</si>
  <si>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</si>
  <si>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</si>
  <si>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</si>
  <si>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</si>
  <si>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</si>
  <si>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</si>
  <si>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</si>
  <si>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</si>
  <si>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</si>
  <si>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</si>
  <si>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</si>
  <si>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</si>
  <si>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</si>
  <si>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</si>
  <si>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</si>
  <si>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</si>
  <si>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</si>
  <si>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</si>
  <si>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</si>
  <si>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</si>
  <si>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</si>
  <si>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</si>
  <si>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</si>
  <si>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</si>
  <si>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</si>
  <si>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</si>
  <si>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</si>
  <si>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</si>
  <si>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</si>
  <si>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</si>
  <si>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</si>
  <si>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</si>
  <si>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</si>
  <si>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</si>
  <si>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</si>
  <si>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</si>
  <si>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</si>
  <si>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</si>
  <si>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</si>
  <si>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</si>
  <si>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</si>
  <si>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</si>
  <si>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</si>
  <si>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</si>
  <si>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</si>
  <si>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</si>
  <si>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</si>
  <si>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</si>
  <si>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</si>
  <si>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</si>
  <si>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</si>
  <si>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</si>
  <si>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</si>
  <si>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</si>
  <si>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</si>
  <si>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</si>
  <si>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</si>
  <si>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</si>
  <si>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</si>
  <si>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</si>
  <si>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</si>
  <si>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</si>
  <si>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</si>
  <si>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</si>
  <si>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</si>
  <si>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</si>
  <si>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</si>
  <si>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</si>
  <si>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</si>
  <si>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</si>
  <si>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</si>
  <si>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</si>
  <si>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</si>
  <si>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</si>
  <si>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</si>
  <si>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</si>
  <si>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</si>
  <si>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</si>
  <si>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</si>
  <si>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</si>
  <si>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</si>
  <si>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</si>
  <si>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</si>
  <si>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</si>
  <si>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</si>
  <si>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</si>
  <si>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</si>
  <si>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</si>
  <si>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</si>
  <si>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</si>
  <si>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</si>
  <si>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</si>
  <si>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</si>
  <si>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</si>
  <si>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</si>
  <si>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</si>
  <si>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</si>
  <si>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</si>
  <si>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</si>
  <si>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</si>
  <si>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</si>
  <si>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</si>
  <si>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</si>
  <si>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</si>
  <si>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</si>
  <si>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</si>
  <si>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</si>
  <si>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</si>
  <si>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</si>
  <si>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</si>
  <si>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</si>
  <si>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</si>
  <si>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</si>
  <si>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</si>
  <si>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</si>
  <si>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</si>
  <si>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</si>
  <si>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</si>
  <si>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</si>
  <si>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</si>
  <si>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</si>
  <si>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</si>
  <si>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</si>
  <si>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</si>
  <si>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</si>
  <si>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</si>
  <si>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</si>
  <si>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</si>
  <si>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</si>
  <si>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</si>
  <si>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</si>
  <si>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</si>
  <si>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</si>
  <si>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</si>
  <si>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</si>
  <si>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</si>
  <si>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</si>
  <si>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</si>
  <si>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</si>
  <si>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</si>
  <si>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</si>
  <si>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</si>
  <si>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</si>
  <si>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</si>
  <si>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</si>
  <si>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</si>
  <si>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</si>
  <si>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</si>
  <si>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</si>
  <si>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</si>
  <si>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</si>
  <si>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</si>
  <si>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</si>
  <si>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</si>
  <si>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</si>
  <si>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</si>
  <si>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</si>
  <si>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</si>
  <si>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</si>
  <si>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</si>
  <si>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</si>
  <si>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</si>
  <si>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</si>
  <si>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</si>
  <si>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</si>
  <si>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</si>
  <si>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</si>
  <si>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</si>
  <si>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</si>
  <si>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</si>
  <si>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</si>
  <si>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</si>
  <si>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</si>
  <si>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</si>
  <si>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</si>
  <si>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</si>
  <si>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</si>
  <si>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</si>
  <si>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</si>
  <si>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</si>
  <si>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</si>
  <si>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</si>
  <si>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</si>
  <si>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</si>
  <si>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</si>
  <si>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</si>
  <si>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</si>
  <si>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</si>
  <si>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</si>
  <si>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</si>
  <si>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</si>
  <si>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</si>
  <si>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</si>
  <si>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</si>
  <si>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</si>
  <si>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</si>
  <si>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</si>
  <si>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</si>
  <si>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</si>
  <si>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</si>
  <si>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</si>
  <si>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</si>
  <si>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</si>
  <si>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</si>
  <si>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</si>
  <si>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</si>
  <si>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</si>
  <si>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</si>
  <si>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</si>
  <si>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</si>
  <si>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</si>
  <si>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</si>
  <si>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</si>
  <si>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</si>
  <si>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</si>
  <si>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</si>
  <si>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</si>
  <si>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</si>
  <si>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</si>
  <si>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</si>
  <si>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</si>
  <si>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</si>
  <si>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</si>
  <si>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</si>
  <si>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</si>
  <si>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</si>
  <si>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</si>
  <si>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</si>
  <si>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</si>
  <si>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</si>
  <si>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</si>
  <si>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</si>
  <si>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</si>
  <si>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</si>
  <si>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</si>
  <si>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</si>
  <si>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</si>
  <si>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</si>
  <si>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</si>
  <si>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</si>
  <si>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</si>
  <si>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</si>
  <si>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</si>
  <si>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</si>
  <si>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</si>
  <si>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</si>
  <si>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</si>
  <si>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</si>
  <si>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</si>
  <si>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</si>
  <si>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</si>
  <si>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</si>
  <si>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</si>
  <si>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</si>
  <si>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</si>
  <si>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</si>
  <si>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</si>
  <si>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</si>
  <si>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</si>
  <si>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</si>
  <si>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</si>
  <si>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</si>
  <si>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</si>
  <si>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</si>
  <si>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</si>
  <si>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</si>
  <si>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</si>
  <si>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</si>
  <si>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</si>
  <si>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</si>
  <si>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</si>
  <si>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</si>
  <si>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</si>
  <si>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</si>
  <si>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</si>
  <si>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</si>
  <si>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</si>
  <si>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</si>
  <si>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</si>
  <si>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</si>
  <si>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</si>
  <si>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</si>
  <si>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</si>
  <si>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</si>
  <si>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</si>
  <si>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</si>
  <si>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</si>
  <si>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</si>
  <si>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</si>
  <si>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</si>
  <si>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</si>
  <si>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</si>
  <si>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</si>
  <si>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</si>
  <si>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</si>
  <si>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</si>
  <si>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</si>
  <si>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</si>
  <si>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</si>
  <si>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</si>
  <si>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</si>
  <si>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</si>
  <si>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</si>
  <si>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</si>
  <si>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</si>
  <si>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</si>
  <si>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</si>
  <si>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</si>
  <si>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</si>
  <si>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</si>
  <si>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</si>
  <si>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</si>
  <si>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</si>
  <si>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</si>
  <si>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</si>
  <si>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</si>
  <si>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</si>
  <si>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</si>
  <si>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</si>
  <si>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</si>
  <si>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</si>
  <si>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</si>
  <si>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</si>
  <si>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</si>
  <si>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</si>
  <si>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</si>
  <si>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</si>
  <si>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</si>
  <si>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</si>
  <si>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</si>
  <si>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</si>
  <si>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</si>
  <si>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</si>
  <si>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</si>
  <si>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</si>
  <si>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</si>
  <si>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</si>
  <si>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</si>
  <si>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</si>
  <si>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</si>
  <si>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</si>
  <si>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</si>
  <si>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</si>
  <si>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</si>
  <si>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</si>
  <si>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</si>
  <si>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</si>
  <si>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</si>
  <si>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</si>
  <si>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</si>
  <si>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</si>
  <si>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</si>
  <si>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</si>
  <si>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</si>
  <si>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</si>
  <si>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</si>
  <si>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</si>
  <si>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</si>
  <si>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</si>
  <si>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</si>
  <si>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</si>
  <si>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</si>
  <si>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</si>
  <si>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</si>
  <si>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</si>
  <si>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</si>
  <si>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</si>
  <si>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</si>
  <si>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</si>
  <si>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</si>
  <si>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</si>
  <si>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</si>
  <si>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</si>
  <si>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</si>
  <si>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</si>
  <si>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</si>
  <si>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</si>
  <si>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</si>
  <si>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</si>
  <si>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</si>
  <si>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</si>
  <si>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</si>
  <si>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</si>
  <si>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</si>
  <si>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</si>
  <si>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</si>
  <si>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</si>
  <si>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</si>
  <si>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</si>
  <si>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</si>
  <si>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</si>
  <si>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</si>
  <si>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</si>
  <si>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</si>
  <si>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</si>
  <si>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</si>
  <si>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</si>
  <si>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</si>
  <si>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</si>
  <si>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</si>
  <si>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</si>
  <si>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</si>
  <si>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</si>
  <si>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</si>
  <si>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</si>
  <si>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</si>
  <si>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</si>
  <si>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</si>
  <si>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</si>
  <si>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</si>
  <si>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</si>
  <si>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</si>
  <si>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</si>
  <si>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</si>
  <si>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</si>
  <si>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</si>
  <si>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</si>
  <si>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</si>
  <si>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</si>
  <si>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</si>
  <si>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</si>
  <si>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</si>
  <si>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</si>
  <si>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</si>
  <si>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</si>
  <si>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</si>
  <si>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</si>
  <si>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</si>
  <si>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</si>
  <si>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</si>
  <si>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</si>
  <si>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</si>
  <si>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</si>
  <si>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</si>
  <si>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</si>
  <si>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</si>
  <si>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</si>
  <si>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</si>
  <si>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</si>
  <si>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</si>
  <si>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</si>
  <si>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</si>
  <si>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</si>
  <si>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</si>
  <si>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</si>
  <si>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</si>
  <si>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</si>
  <si>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</si>
  <si>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</si>
  <si>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</si>
  <si>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</si>
  <si>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</si>
  <si>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</si>
  <si>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</si>
  <si>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</si>
  <si>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</si>
  <si>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</si>
  <si>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</si>
  <si>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</si>
  <si>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</si>
  <si>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</si>
  <si>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</si>
  <si>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</si>
  <si>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</si>
  <si>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</si>
  <si>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</si>
  <si>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</si>
  <si>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</si>
  <si>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</si>
  <si>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</si>
  <si>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</si>
  <si>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</si>
  <si>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</si>
  <si>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</si>
  <si>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</si>
  <si>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</si>
  <si>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</si>
  <si>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</si>
  <si>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</si>
  <si>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</si>
  <si>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</si>
  <si>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</si>
  <si>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</si>
  <si>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</si>
  <si>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</si>
  <si>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</si>
  <si>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</si>
  <si>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</si>
  <si>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</si>
  <si>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</si>
  <si>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</si>
  <si>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</si>
  <si>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</si>
  <si>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</si>
  <si>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</si>
  <si>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</si>
  <si>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</si>
  <si>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</si>
  <si>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</si>
  <si>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</si>
  <si>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</si>
  <si>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</si>
  <si>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</si>
  <si>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</si>
  <si>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</si>
  <si>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</si>
  <si>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</si>
  <si>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</si>
  <si>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</si>
  <si>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</si>
  <si>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</si>
  <si>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</si>
  <si>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</si>
  <si>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</si>
  <si>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</si>
  <si>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</si>
  <si>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</si>
  <si>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</si>
  <si>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</si>
  <si>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</si>
  <si>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</si>
  <si>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</si>
  <si>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</si>
  <si>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</si>
  <si>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</si>
  <si>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</si>
  <si>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</si>
  <si>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</si>
  <si>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</si>
  <si>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</si>
  <si>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</si>
  <si>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</si>
  <si>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</si>
  <si>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</si>
  <si>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</si>
  <si>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</si>
  <si>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</si>
  <si>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</si>
  <si>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</si>
  <si>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</si>
  <si>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</si>
  <si>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</si>
  <si>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</si>
  <si>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</si>
  <si>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</si>
  <si>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</si>
  <si>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</si>
  <si>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</si>
  <si>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</si>
  <si>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</si>
  <si>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</si>
  <si>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</si>
  <si>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</si>
  <si>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</si>
  <si>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</si>
  <si>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</si>
  <si>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</si>
  <si>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</si>
  <si>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</si>
  <si>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</si>
  <si>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</si>
  <si>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</si>
  <si>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</si>
  <si>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</si>
  <si>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</si>
  <si>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</si>
  <si>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</si>
  <si>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</si>
  <si>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</si>
  <si>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</si>
  <si>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</si>
  <si>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</si>
  <si>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</si>
  <si>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</si>
  <si>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</si>
  <si>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</si>
  <si>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</si>
  <si>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</si>
  <si>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</si>
  <si>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</si>
  <si>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</si>
  <si>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</si>
  <si>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</si>
  <si>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</si>
  <si>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</si>
  <si>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</si>
  <si>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</si>
  <si>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</si>
  <si>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</si>
  <si>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</si>
  <si>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</si>
  <si>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</si>
  <si>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</si>
  <si>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</si>
  <si>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</si>
  <si>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</si>
  <si>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</si>
  <si>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</si>
  <si>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</si>
  <si>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</si>
  <si>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</si>
  <si>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</si>
  <si>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</si>
  <si>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</si>
  <si>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</si>
  <si>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</si>
  <si>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</si>
  <si>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</si>
  <si>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</si>
  <si>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</si>
  <si>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</si>
  <si>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</si>
  <si>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</si>
  <si>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</si>
  <si>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</si>
  <si>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</si>
  <si>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</si>
  <si>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</si>
  <si>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</si>
  <si>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</si>
  <si>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</si>
  <si>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</si>
  <si>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</si>
  <si>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</si>
  <si>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</si>
  <si>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</si>
  <si>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</si>
  <si>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</si>
  <si>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</si>
  <si>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</si>
  <si>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</si>
  <si>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</si>
  <si>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</si>
  <si>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</si>
  <si>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</si>
  <si>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</si>
  <si>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</si>
  <si>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</si>
  <si>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</si>
  <si>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</si>
  <si>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</si>
  <si>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</si>
  <si>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</si>
  <si>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</si>
  <si>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</si>
  <si>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</si>
  <si>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</si>
  <si>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</si>
  <si>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</si>
  <si>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</si>
  <si>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</si>
  <si>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</si>
  <si>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</si>
  <si>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</si>
  <si>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</si>
  <si>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</si>
  <si>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</si>
  <si>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</si>
  <si>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</si>
  <si>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</si>
  <si>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</si>
  <si>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</si>
  <si>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</si>
  <si>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</si>
  <si>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</si>
  <si>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</si>
  <si>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</si>
  <si>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</si>
  <si>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</si>
  <si>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</si>
  <si>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</si>
  <si>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</si>
  <si>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</si>
  <si>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</si>
  <si>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</si>
  <si>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</si>
  <si>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</si>
  <si>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</si>
  <si>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</si>
  <si>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</si>
  <si>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</si>
  <si>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</si>
  <si>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</si>
  <si>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</si>
  <si>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</si>
  <si>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</si>
  <si>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</si>
  <si>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</si>
  <si>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</si>
  <si>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</si>
  <si>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</si>
  <si>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</si>
  <si>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</si>
  <si>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</si>
  <si>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</si>
  <si>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</si>
  <si>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</si>
  <si>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</si>
  <si>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</si>
  <si>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</si>
  <si>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</si>
  <si>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</si>
  <si>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</si>
  <si>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</si>
  <si>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</si>
  <si>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</si>
  <si>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</si>
  <si>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</si>
  <si>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</si>
  <si>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</si>
  <si>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</si>
  <si>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</si>
  <si>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</si>
  <si>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</si>
  <si>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</si>
  <si>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</si>
  <si>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</si>
  <si>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</si>
  <si>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</si>
  <si>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</si>
  <si>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</si>
  <si>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</si>
  <si>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</si>
  <si>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</si>
  <si>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</si>
  <si>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</si>
  <si>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</si>
  <si>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</si>
  <si>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</si>
  <si>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</si>
  <si>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</si>
  <si>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</si>
  <si>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</si>
  <si>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</si>
  <si>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</si>
  <si>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</si>
  <si>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</si>
  <si>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</si>
  <si>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</si>
  <si>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</si>
  <si>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</si>
  <si>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</si>
  <si>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</si>
  <si>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</si>
  <si>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</si>
  <si>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</si>
  <si>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</si>
  <si>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</si>
  <si>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</si>
  <si>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</si>
  <si>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</si>
  <si>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</si>
  <si>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</si>
  <si>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</si>
  <si>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</si>
  <si>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</si>
  <si>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</si>
  <si>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</si>
  <si>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</si>
  <si>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</si>
  <si>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</si>
  <si>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</si>
  <si>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</si>
  <si>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</si>
  <si>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</si>
  <si>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</si>
  <si>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</si>
  <si>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</si>
  <si>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</si>
  <si>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</si>
  <si>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</si>
  <si>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</si>
  <si>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</si>
  <si>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</si>
  <si>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</si>
  <si>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</si>
  <si>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</si>
  <si>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</si>
  <si>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</si>
  <si>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</si>
  <si>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</si>
  <si>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</si>
  <si>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</si>
  <si>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</si>
  <si>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</si>
  <si>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</si>
  <si>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</si>
  <si>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</si>
  <si>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</si>
  <si>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</si>
  <si>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</si>
  <si>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</si>
  <si>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</si>
  <si>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</si>
  <si>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</si>
  <si>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</si>
  <si>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</si>
  <si>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</si>
  <si>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</si>
  <si>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</si>
  <si>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</si>
  <si>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</si>
  <si>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</si>
  <si>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</si>
  <si>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</si>
  <si>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</si>
  <si>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</si>
  <si>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</si>
  <si>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</si>
  <si>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</si>
  <si>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</si>
  <si>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</si>
  <si>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</si>
  <si>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</si>
  <si>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</si>
  <si>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</si>
  <si>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</si>
  <si>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</si>
  <si>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</si>
  <si>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</si>
  <si>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</si>
  <si>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</si>
  <si>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</si>
  <si>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</si>
  <si>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</si>
  <si>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</si>
  <si>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</si>
  <si>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</si>
  <si>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</si>
  <si>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</si>
  <si>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</si>
  <si>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</si>
  <si>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</si>
  <si>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</si>
  <si>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</si>
  <si>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</si>
  <si>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</si>
  <si>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</si>
  <si>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</si>
  <si>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</si>
  <si>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</si>
  <si>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</si>
  <si>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</si>
  <si>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</si>
  <si>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</si>
  <si>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</si>
  <si>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</si>
  <si>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</si>
  <si>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</si>
  <si>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</si>
  <si>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</si>
  <si>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</si>
  <si>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</si>
  <si>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</si>
  <si>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</si>
  <si>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</si>
  <si>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</si>
  <si>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</si>
  <si>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</si>
  <si>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</si>
  <si>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</si>
  <si>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</si>
  <si>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</si>
  <si>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</si>
  <si>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</si>
  <si>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</si>
  <si>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</si>
  <si>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</si>
  <si>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</si>
  <si>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</si>
  <si>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</si>
  <si>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</si>
  <si>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</si>
  <si>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</si>
  <si>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</si>
  <si>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</si>
  <si>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</si>
  <si>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</si>
  <si>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</si>
  <si>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</si>
  <si>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</si>
  <si>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</si>
  <si>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</si>
  <si>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</si>
  <si>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</si>
  <si>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</si>
  <si>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</si>
  <si>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</si>
  <si>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</si>
  <si>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</si>
  <si>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</si>
  <si>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</si>
  <si>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</si>
  <si>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</si>
  <si>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</si>
  <si>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</si>
  <si>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</si>
  <si>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</si>
  <si>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</si>
  <si>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</si>
  <si>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</si>
  <si>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</si>
  <si>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</si>
  <si>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</si>
  <si>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</si>
  <si>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</si>
  <si>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</si>
  <si>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</si>
  <si>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</si>
  <si>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</si>
  <si>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</si>
  <si>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</si>
  <si>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</si>
  <si>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</si>
  <si>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</si>
  <si>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</si>
  <si>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</si>
  <si>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</si>
  <si>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</si>
  <si>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</si>
  <si>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</si>
  <si>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</si>
  <si>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</si>
  <si>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</si>
  <si>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</si>
  <si>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</si>
  <si>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</si>
  <si>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</si>
  <si>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</si>
  <si>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</si>
  <si>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</si>
  <si>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</si>
  <si>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</si>
  <si>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</si>
  <si>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</si>
  <si>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</si>
  <si>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</si>
  <si>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</si>
  <si>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</si>
  <si>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</si>
  <si>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</si>
  <si>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</si>
  <si>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</si>
  <si>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</si>
  <si>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</si>
  <si>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</si>
  <si>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</si>
  <si>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</si>
  <si>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</si>
  <si>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</si>
  <si>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</si>
  <si>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</si>
  <si>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</si>
  <si>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</si>
  <si>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</si>
  <si>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</si>
  <si>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</si>
  <si>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</si>
  <si>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</si>
  <si>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</si>
  <si>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</si>
  <si>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</si>
  <si>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</si>
  <si>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</si>
  <si>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</si>
  <si>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</si>
  <si>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</si>
  <si>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</si>
  <si>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</si>
  <si>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</si>
  <si>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</si>
  <si>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</si>
  <si>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</si>
  <si>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</si>
  <si>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</si>
  <si>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</si>
  <si>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</si>
  <si>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</si>
  <si>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</si>
  <si>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</si>
  <si>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</si>
  <si>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</si>
  <si>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</si>
  <si>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</si>
  <si>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</si>
  <si>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</si>
  <si>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</si>
  <si>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</si>
  <si>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</si>
  <si>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</si>
  <si>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</si>
  <si>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</si>
  <si>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</si>
  <si>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</si>
  <si>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</si>
  <si>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</si>
  <si>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</si>
  <si>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</si>
  <si>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</si>
  <si>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</si>
  <si>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</si>
  <si>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</si>
  <si>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</si>
  <si>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</si>
  <si>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</si>
  <si>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</si>
  <si>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</si>
  <si>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</si>
  <si>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</si>
  <si>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</si>
  <si>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</si>
  <si>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</si>
  <si>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</si>
  <si>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</si>
  <si>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</si>
  <si>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</si>
  <si>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</si>
  <si>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</si>
  <si>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</si>
  <si>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</si>
  <si>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</si>
  <si>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</si>
  <si>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</si>
  <si>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</si>
  <si>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</si>
  <si>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</si>
  <si>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</si>
  <si>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</si>
  <si>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</si>
  <si>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</si>
  <si>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</si>
  <si>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</si>
  <si>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</si>
  <si>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</si>
  <si>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</si>
  <si>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</si>
  <si>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</si>
  <si>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</si>
  <si>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</si>
  <si>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</si>
  <si>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</si>
  <si>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</si>
  <si>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</si>
  <si>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</si>
  <si>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</si>
  <si>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</si>
  <si>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</si>
  <si>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</si>
  <si>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</si>
  <si>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</si>
  <si>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</si>
  <si>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</si>
  <si>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</si>
  <si>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</si>
  <si>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</si>
  <si>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</si>
  <si>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</si>
  <si>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</si>
  <si>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</si>
  <si>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</si>
  <si>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</si>
  <si>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</si>
  <si>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</si>
  <si>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</si>
  <si>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</si>
  <si>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</si>
  <si>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</si>
  <si>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</si>
  <si>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</si>
  <si>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</si>
  <si>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</si>
  <si>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</si>
  <si>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</si>
  <si>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</si>
  <si>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</si>
  <si>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</si>
  <si>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</si>
  <si>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</si>
  <si>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</si>
  <si>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</si>
  <si>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</si>
  <si>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</si>
  <si>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</si>
  <si>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</si>
  <si>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</si>
  <si>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</si>
  <si>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</si>
  <si>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</si>
  <si>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</si>
  <si>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</si>
  <si>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</si>
  <si>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</si>
  <si>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</si>
  <si>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</si>
  <si>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</si>
  <si>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</si>
  <si>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</si>
  <si>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</si>
  <si>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</si>
  <si>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</si>
  <si>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</si>
  <si>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</si>
  <si>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</si>
  <si>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</si>
  <si>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</si>
  <si>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</si>
  <si>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</si>
  <si>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</si>
  <si>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</si>
  <si>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</si>
  <si>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</si>
  <si>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</si>
  <si>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</si>
  <si>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</si>
  <si>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</si>
  <si>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</si>
  <si>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</si>
  <si>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</si>
  <si>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</si>
  <si>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</si>
  <si>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</si>
  <si>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</si>
  <si>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</si>
  <si>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</si>
  <si>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</si>
  <si>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</si>
  <si>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</si>
  <si>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</si>
  <si>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</si>
  <si>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</si>
  <si>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</si>
  <si>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</si>
  <si>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</si>
  <si>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</si>
  <si>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</si>
  <si>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</si>
  <si>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</si>
  <si>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</si>
  <si>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</si>
  <si>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</si>
  <si>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</si>
  <si>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</si>
  <si>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</si>
  <si>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</si>
  <si>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</si>
  <si>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</si>
  <si>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</si>
  <si>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</si>
  <si>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</si>
  <si>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</si>
  <si>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</si>
  <si>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</si>
  <si>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</si>
  <si>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</si>
  <si>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</si>
  <si>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</si>
  <si>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</si>
  <si>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</si>
  <si>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</si>
  <si>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</si>
  <si>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</si>
  <si>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</si>
  <si>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</si>
  <si>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</si>
  <si>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</si>
  <si>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</si>
  <si>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</si>
  <si>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</si>
  <si>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</si>
  <si>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</si>
  <si>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</si>
  <si>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</si>
  <si>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</si>
  <si>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</si>
  <si>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</si>
  <si>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</si>
  <si>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</si>
  <si>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</si>
  <si>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</si>
  <si>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</si>
  <si>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</si>
  <si>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</si>
  <si>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</si>
  <si>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</si>
  <si>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</si>
  <si>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</si>
  <si>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</si>
  <si>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</si>
  <si>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</si>
  <si>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</si>
  <si>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</si>
  <si>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</si>
  <si>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</si>
  <si>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</si>
  <si>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</si>
  <si>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</si>
  <si>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</si>
  <si>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</si>
  <si>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</si>
  <si>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</si>
  <si>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</si>
  <si>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</si>
  <si>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</si>
  <si>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</si>
  <si>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</si>
  <si>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</si>
  <si>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</si>
  <si>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</si>
  <si>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</si>
  <si>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</si>
  <si>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</si>
  <si>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</si>
  <si>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</si>
  <si>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</si>
  <si>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</si>
  <si>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</si>
  <si>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</si>
  <si>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</si>
  <si>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</si>
  <si>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</si>
  <si>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</si>
  <si>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</si>
  <si>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</si>
  <si>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</si>
  <si>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</si>
  <si>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</si>
  <si>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</si>
  <si>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</si>
  <si>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</si>
  <si>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</si>
  <si>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</si>
  <si>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</si>
  <si>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</si>
  <si>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</si>
  <si>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</si>
  <si>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</si>
  <si>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</si>
  <si>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</si>
  <si>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</si>
  <si>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</si>
  <si>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</si>
  <si>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</si>
  <si>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</si>
  <si>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</si>
  <si>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</si>
  <si>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</si>
  <si>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</si>
  <si>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</si>
  <si>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</si>
  <si>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</si>
  <si>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</si>
  <si>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</si>
  <si>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</si>
  <si>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</si>
  <si>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</si>
  <si>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</si>
  <si>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</si>
  <si>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</si>
  <si>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</si>
  <si>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</si>
  <si>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</si>
  <si>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</si>
  <si>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</si>
  <si>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</si>
  <si>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</si>
  <si>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</si>
  <si>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</si>
  <si>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</si>
  <si>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</si>
  <si>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</si>
  <si>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</si>
  <si>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</si>
  <si>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</si>
  <si>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</si>
  <si>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</si>
  <si>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</si>
  <si>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</si>
  <si>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</si>
  <si>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</si>
  <si>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</si>
  <si>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</si>
  <si>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</si>
  <si>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</si>
  <si>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</si>
  <si>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</si>
  <si>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</si>
  <si>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</si>
  <si>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</si>
  <si>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</si>
  <si>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</si>
  <si>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</si>
  <si>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</si>
  <si>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</si>
  <si>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</si>
  <si>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</si>
  <si>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</si>
  <si>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</si>
  <si>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</si>
  <si>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</si>
  <si>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</si>
  <si>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</si>
  <si>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</si>
  <si>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</si>
  <si>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</si>
  <si>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</si>
  <si>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</si>
  <si>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</si>
  <si>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</si>
  <si>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</si>
  <si>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</si>
  <si>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</si>
  <si>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</si>
  <si>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</si>
  <si>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</si>
  <si>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</si>
  <si>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</si>
  <si>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</si>
  <si>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</si>
  <si>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</si>
  <si>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</si>
  <si>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</si>
  <si>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</si>
  <si>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</si>
  <si>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</si>
  <si>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</si>
  <si>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</si>
  <si>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</si>
  <si>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</si>
  <si>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</si>
  <si>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</si>
  <si>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</si>
  <si>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</si>
  <si>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</si>
  <si>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</si>
  <si>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</si>
  <si>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</si>
  <si>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</si>
  <si>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</si>
  <si>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</si>
  <si>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</si>
  <si>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</si>
  <si>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</si>
  <si>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</si>
  <si>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</si>
  <si>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</si>
  <si>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</si>
  <si>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</si>
  <si>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</si>
  <si>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</si>
  <si>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</si>
  <si>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</si>
  <si>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</si>
  <si>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</si>
  <si>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</si>
  <si>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</si>
  <si>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</si>
  <si>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</si>
  <si>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</si>
  <si>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</si>
  <si>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</si>
  <si>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</si>
  <si>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</si>
  <si>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</si>
  <si>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</si>
  <si>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</si>
  <si>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</si>
  <si>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</si>
  <si>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</si>
  <si>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</si>
  <si>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</si>
  <si>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</si>
  <si>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</si>
  <si>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</si>
  <si>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</si>
  <si>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</si>
  <si>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</si>
  <si>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</si>
  <si>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</si>
  <si>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</si>
  <si>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</si>
  <si>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</si>
  <si>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</si>
  <si>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</si>
  <si>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</si>
  <si>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</si>
  <si>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</si>
  <si>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</si>
  <si>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</si>
  <si>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</si>
  <si>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</si>
  <si>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</si>
  <si>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</si>
  <si>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</si>
  <si>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</si>
  <si>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</si>
  <si>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</si>
  <si>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</si>
  <si>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</si>
  <si>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</si>
  <si>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</si>
  <si>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</si>
  <si>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</si>
  <si>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</si>
  <si>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</si>
  <si>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</si>
  <si>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</si>
  <si>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</si>
  <si>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</si>
  <si>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</si>
  <si>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</si>
  <si>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</si>
  <si>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</si>
  <si>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</si>
  <si>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</si>
  <si>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</si>
  <si>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</si>
  <si>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</si>
  <si>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</si>
  <si>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</si>
  <si>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</si>
  <si>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</si>
  <si>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</si>
  <si>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</si>
  <si>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</si>
  <si>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</si>
  <si>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</si>
  <si>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</si>
  <si>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</si>
  <si>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</si>
  <si>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</si>
  <si>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</si>
  <si>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</si>
  <si>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</si>
  <si>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</si>
  <si>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</si>
  <si>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</si>
  <si>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</si>
  <si>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</si>
  <si>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</si>
  <si>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</si>
  <si>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</si>
  <si>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</si>
  <si>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</si>
  <si>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</si>
  <si>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</si>
  <si>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</si>
  <si>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</si>
  <si>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</si>
  <si>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</si>
  <si>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</si>
  <si>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</si>
  <si>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</si>
  <si>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</si>
  <si>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</si>
  <si>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</si>
  <si>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</si>
  <si>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</si>
  <si>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</si>
  <si>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</si>
  <si>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</si>
  <si>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</si>
  <si>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</si>
  <si>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</si>
  <si>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</si>
  <si>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</si>
  <si>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</si>
  <si>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</si>
  <si>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</si>
  <si>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</si>
  <si>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</si>
  <si>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</si>
  <si>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</si>
  <si>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</si>
  <si>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</si>
  <si>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</si>
  <si>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</si>
  <si>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</si>
  <si>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</si>
  <si>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</si>
  <si>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</si>
  <si>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</si>
  <si>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</si>
  <si>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</si>
  <si>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</si>
  <si>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</si>
  <si>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</si>
  <si>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</si>
  <si>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</si>
  <si>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</si>
  <si>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</si>
  <si>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</si>
  <si>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</si>
  <si>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</si>
  <si>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</si>
  <si>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</si>
  <si>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</si>
  <si>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</si>
  <si>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</si>
  <si>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</si>
  <si>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</si>
  <si>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</si>
  <si>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</si>
  <si>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</si>
  <si>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</si>
  <si>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</si>
  <si>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</si>
  <si>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</si>
  <si>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</si>
  <si>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</si>
  <si>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</si>
  <si>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</si>
  <si>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</si>
  <si>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</si>
  <si>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</si>
  <si>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</si>
  <si>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</si>
  <si>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</si>
  <si>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</si>
  <si>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</si>
  <si>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</si>
  <si>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</si>
  <si>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</si>
  <si>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</si>
  <si>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</si>
  <si>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</si>
  <si>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</si>
  <si>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</si>
  <si>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</si>
  <si>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</si>
  <si>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</si>
  <si>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</si>
  <si>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</si>
  <si>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</si>
  <si>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</si>
  <si>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</si>
  <si>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</si>
  <si>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</si>
  <si>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</si>
  <si>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</si>
  <si>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</si>
  <si>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</si>
  <si>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</si>
  <si>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</si>
  <si>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</si>
  <si>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</si>
  <si>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</si>
  <si>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</si>
  <si>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</si>
  <si>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</si>
  <si>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</si>
  <si>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</si>
  <si>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</si>
  <si>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</si>
  <si>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</si>
  <si>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</si>
  <si>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</si>
  <si>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</si>
  <si>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</si>
  <si>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</si>
  <si>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</si>
  <si>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</si>
  <si>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</si>
  <si>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</si>
  <si>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</si>
  <si>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</si>
  <si>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</si>
  <si>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</si>
  <si>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</si>
  <si>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</si>
  <si>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</si>
  <si>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</si>
  <si>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</si>
  <si>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</si>
  <si>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</si>
  <si>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</si>
  <si>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</si>
  <si>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</si>
  <si>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</si>
  <si>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</si>
  <si>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</si>
  <si>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</si>
  <si>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</si>
  <si>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</si>
  <si>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</si>
  <si>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</si>
  <si>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</si>
  <si>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</si>
  <si>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</si>
  <si>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</si>
  <si>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</si>
  <si>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</si>
  <si>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</si>
  <si>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</si>
  <si>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</si>
  <si>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</si>
  <si>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</si>
  <si>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</si>
  <si>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</si>
  <si>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</si>
  <si>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</si>
  <si>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</si>
  <si>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</si>
  <si>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</si>
  <si>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</si>
  <si>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</si>
  <si>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</si>
  <si>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</si>
  <si>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</si>
  <si>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</si>
  <si>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</si>
  <si>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</si>
  <si>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</si>
  <si>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</si>
  <si>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</si>
  <si>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</si>
  <si>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</si>
  <si>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</si>
  <si>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</si>
  <si>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</si>
  <si>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</si>
  <si>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</si>
  <si>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</si>
  <si>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</si>
  <si>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</si>
  <si>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</si>
  <si>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</si>
  <si>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</si>
  <si>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</si>
  <si>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</si>
  <si>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</si>
  <si>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</si>
  <si>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</si>
  <si>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</si>
  <si>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</si>
  <si>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</si>
  <si>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</si>
  <si>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</si>
  <si>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</si>
  <si>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</si>
  <si>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</si>
  <si>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</si>
  <si>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</si>
  <si>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</si>
  <si>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</si>
  <si>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</si>
  <si>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</si>
  <si>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</si>
  <si>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</si>
  <si>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</si>
  <si>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</si>
  <si>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</si>
  <si>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</si>
  <si>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</si>
  <si>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</si>
  <si>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</si>
  <si>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</si>
  <si>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</si>
  <si>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</si>
  <si>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</si>
  <si>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</si>
  <si>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</si>
  <si>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</si>
  <si>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</si>
  <si>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</si>
  <si>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</si>
  <si>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</si>
  <si>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</si>
  <si>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</si>
  <si>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</si>
  <si>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</si>
  <si>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</si>
  <si>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</si>
  <si>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</si>
  <si>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</si>
  <si>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</si>
  <si>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</si>
  <si>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</si>
  <si>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</si>
  <si>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</si>
  <si>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</si>
  <si>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</si>
  <si>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</si>
  <si>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</si>
  <si>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</si>
  <si>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</si>
  <si>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</si>
  <si>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</si>
  <si>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</si>
  <si>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</si>
  <si>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</si>
  <si>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</si>
  <si>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</si>
  <si>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</si>
  <si>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</si>
  <si>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</si>
  <si>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</si>
  <si>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</si>
  <si>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</si>
  <si>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</si>
  <si>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</si>
  <si>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</si>
  <si>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</si>
  <si>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</si>
  <si>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</si>
  <si>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</si>
  <si>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</si>
  <si>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</si>
  <si>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</si>
  <si>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</si>
  <si>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</si>
  <si>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</si>
  <si>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</si>
  <si>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</si>
  <si>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</si>
  <si>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</si>
  <si>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</si>
  <si>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</si>
  <si>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</si>
  <si>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</si>
  <si>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</si>
  <si>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</si>
  <si>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</si>
  <si>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</si>
  <si>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</si>
  <si>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</si>
  <si>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</si>
  <si>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</si>
  <si>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</si>
  <si>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</si>
  <si>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</si>
  <si>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</si>
  <si>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</si>
  <si>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</si>
  <si>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</si>
  <si>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</si>
  <si>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</si>
  <si>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</si>
  <si>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</si>
  <si>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</si>
  <si>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</si>
  <si>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</si>
  <si>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</si>
  <si>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</si>
  <si>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</si>
  <si>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</si>
  <si>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</si>
  <si>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</si>
  <si>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</si>
  <si>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</si>
  <si>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</si>
  <si>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</si>
  <si>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</si>
  <si>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</si>
  <si>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</si>
  <si>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</si>
  <si>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</si>
  <si>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</si>
  <si>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</si>
  <si>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</si>
  <si>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</si>
  <si>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</si>
  <si>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</si>
  <si>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</si>
  <si>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</si>
  <si>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</si>
  <si>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</si>
  <si>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</si>
  <si>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</si>
  <si>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</si>
  <si>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</si>
  <si>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</si>
  <si>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</si>
  <si>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</si>
  <si>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</si>
  <si>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</si>
  <si>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</si>
  <si>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</si>
  <si>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</si>
  <si>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</si>
  <si>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</si>
  <si>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</si>
  <si>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</si>
  <si>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</si>
  <si>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</si>
  <si>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</si>
  <si>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</si>
  <si>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</si>
  <si>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</si>
  <si>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</si>
  <si>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</si>
  <si>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</si>
  <si>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</si>
  <si>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</si>
  <si>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</si>
  <si>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</si>
  <si>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</si>
  <si>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</si>
  <si>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</si>
  <si>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</si>
  <si>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</si>
  <si>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</si>
  <si>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</si>
  <si>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</si>
  <si>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</si>
  <si>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</si>
  <si>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</si>
  <si>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</si>
  <si>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</si>
  <si>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</si>
  <si>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</si>
  <si>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</si>
  <si>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</si>
  <si>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</si>
  <si>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</si>
  <si>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</si>
  <si>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</si>
  <si>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</si>
  <si>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</si>
  <si>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</si>
  <si>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</si>
  <si>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</si>
  <si>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</si>
  <si>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</si>
  <si>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</si>
  <si>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</si>
  <si>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</si>
  <si>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</si>
  <si>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</si>
  <si>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</si>
  <si>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</si>
  <si>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</si>
  <si>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</si>
  <si>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</si>
  <si>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</si>
  <si>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</si>
  <si>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</si>
  <si>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</si>
  <si>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</si>
  <si>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</si>
  <si>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</si>
  <si>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</si>
  <si>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</si>
  <si>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</si>
  <si>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</si>
  <si>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</si>
  <si>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</si>
  <si>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</si>
  <si>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</si>
  <si>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</si>
  <si>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</si>
  <si>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</si>
  <si>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</si>
  <si>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</si>
  <si>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</si>
  <si>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</si>
  <si>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</si>
  <si>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</si>
  <si>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</si>
  <si>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</si>
  <si>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</si>
  <si>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</si>
  <si>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</si>
  <si>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</si>
  <si>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</si>
  <si>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</si>
  <si>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</si>
  <si>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</si>
  <si>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</si>
  <si>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</si>
  <si>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</si>
  <si>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</si>
  <si>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</si>
  <si>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</si>
  <si>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</si>
  <si>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</si>
  <si>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</si>
  <si>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</si>
  <si>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</si>
  <si>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</si>
  <si>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</si>
  <si>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</si>
  <si>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</si>
  <si>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</si>
  <si>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</si>
  <si>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</si>
  <si>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</si>
  <si>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</si>
  <si>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</si>
  <si>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</si>
  <si>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</si>
  <si>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</si>
  <si>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</si>
  <si>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</si>
  <si>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</si>
  <si>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</si>
  <si>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</si>
  <si>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</si>
  <si>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</si>
  <si>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</si>
  <si>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</si>
  <si>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</si>
  <si>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</si>
  <si>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</si>
  <si>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</si>
  <si>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</si>
  <si>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</si>
  <si>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</si>
  <si>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</si>
  <si>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</si>
  <si>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</si>
  <si>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</si>
  <si>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</si>
  <si>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</si>
  <si>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</si>
  <si>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</si>
  <si>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</si>
  <si>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</si>
  <si>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</si>
  <si>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</si>
  <si>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</si>
  <si>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</si>
  <si>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</si>
  <si>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</si>
  <si>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</si>
  <si>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</si>
  <si>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</si>
  <si>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</si>
  <si>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</si>
  <si>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</si>
  <si>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</si>
  <si>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</si>
  <si>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</si>
  <si>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</si>
  <si>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</si>
  <si>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</si>
  <si>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</si>
  <si>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</si>
  <si>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</si>
  <si>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</si>
  <si>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</si>
  <si>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</si>
  <si>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</si>
  <si>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</si>
  <si>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</si>
  <si>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</si>
  <si>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</si>
  <si>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</si>
  <si>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</si>
  <si>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</si>
  <si>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</si>
  <si>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</si>
  <si>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</si>
  <si>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</si>
  <si>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</si>
  <si>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</si>
  <si>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</si>
  <si>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</si>
  <si>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</si>
  <si>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</si>
  <si>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</si>
  <si>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</si>
  <si>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</si>
  <si>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</si>
  <si>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</si>
  <si>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</si>
  <si>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</si>
  <si>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</si>
  <si>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</si>
  <si>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</si>
  <si>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</si>
  <si>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</si>
  <si>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</si>
  <si>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</si>
  <si>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</si>
  <si>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</si>
  <si>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</si>
  <si>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</si>
  <si>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</si>
  <si>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</si>
  <si>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</si>
  <si>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</si>
  <si>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</si>
  <si>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</si>
  <si>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</si>
  <si>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</si>
  <si>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</si>
  <si>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</si>
  <si>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</si>
  <si>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</si>
  <si>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</si>
  <si>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</si>
  <si>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</si>
  <si>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</si>
  <si>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</si>
  <si>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</si>
  <si>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</si>
  <si>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</si>
  <si>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</si>
  <si>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</si>
  <si>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</si>
  <si>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</si>
  <si>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</si>
  <si>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</si>
  <si>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</si>
  <si>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</si>
  <si>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</si>
  <si>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</si>
  <si>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</si>
  <si>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</si>
  <si>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</si>
  <si>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</si>
  <si>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</si>
  <si>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</si>
  <si>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</si>
  <si>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</si>
  <si>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</si>
  <si>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</si>
  <si>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</si>
  <si>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</si>
  <si>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</si>
  <si>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</si>
  <si>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</si>
  <si>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</si>
  <si>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</si>
  <si>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</si>
  <si>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</si>
  <si>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</si>
  <si>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</si>
  <si>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</si>
  <si>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</si>
  <si>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</si>
  <si>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</si>
  <si>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</si>
  <si>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</si>
  <si>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</si>
  <si>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</si>
  <si>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</si>
  <si>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</si>
  <si>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</si>
  <si>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</si>
  <si>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</si>
  <si>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</si>
  <si>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</si>
  <si>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</si>
  <si>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</si>
  <si>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</si>
  <si>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</si>
  <si>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</si>
  <si>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</si>
  <si>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</si>
  <si>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</si>
  <si>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</si>
  <si>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</si>
  <si>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</si>
  <si>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</si>
  <si>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</si>
  <si>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</si>
  <si>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</si>
  <si>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</si>
  <si>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</si>
  <si>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</si>
  <si>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</si>
  <si>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</si>
  <si>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</si>
  <si>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</si>
  <si>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</si>
  <si>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</si>
  <si>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</si>
  <si>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</si>
  <si>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</si>
  <si>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</si>
  <si>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</si>
  <si>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</si>
  <si>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</si>
  <si>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</si>
  <si>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</si>
  <si>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</si>
  <si>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</si>
  <si>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</si>
  <si>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</si>
  <si>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</si>
  <si>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</si>
  <si>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</si>
  <si>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</si>
  <si>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</si>
  <si>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</si>
  <si>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</si>
  <si>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</si>
  <si>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</si>
  <si>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</si>
  <si>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</si>
  <si>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</si>
  <si>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</si>
  <si>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</si>
  <si>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</si>
  <si>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</si>
  <si>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</si>
  <si>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</si>
  <si>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</si>
  <si>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</si>
  <si>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</si>
  <si>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</si>
  <si>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</si>
  <si>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</si>
  <si>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</si>
  <si>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</si>
  <si>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</si>
  <si>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</si>
  <si>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</si>
  <si>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</si>
  <si>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</si>
  <si>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</si>
  <si>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</si>
  <si>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</si>
  <si>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</si>
  <si>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</si>
  <si>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</si>
  <si>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</si>
  <si>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</si>
  <si>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</si>
  <si>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</si>
  <si>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</si>
  <si>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</si>
  <si>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</si>
  <si>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</si>
  <si>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</si>
  <si>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</si>
  <si>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</si>
  <si>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</si>
  <si>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</si>
  <si>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</si>
  <si>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</si>
  <si>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</si>
  <si>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</si>
  <si>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</si>
  <si>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</si>
  <si>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</si>
  <si>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</si>
  <si>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</si>
  <si>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</si>
  <si>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</si>
  <si>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</si>
  <si>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</si>
  <si>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</si>
  <si>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</si>
  <si>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</si>
  <si>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</si>
  <si>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</si>
  <si>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</si>
  <si>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</si>
  <si>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</si>
  <si>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</si>
  <si>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</si>
  <si>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</si>
  <si>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</si>
  <si>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</si>
  <si>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</si>
  <si>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</si>
  <si>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</si>
  <si>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</si>
  <si>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</si>
  <si>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</si>
  <si>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</si>
  <si>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</si>
  <si>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</si>
  <si>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</si>
  <si>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</si>
  <si>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</si>
  <si>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</si>
  <si>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</si>
  <si>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</si>
  <si>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</si>
  <si>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</si>
  <si>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</si>
  <si>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</si>
  <si>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</si>
  <si>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</si>
  <si>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</si>
  <si>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</si>
  <si>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</si>
  <si>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</si>
  <si>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</si>
  <si>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</si>
  <si>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</si>
  <si>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</si>
  <si>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</si>
  <si>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</si>
  <si>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</si>
  <si>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</si>
  <si>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</si>
  <si>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</si>
  <si>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</si>
  <si>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</si>
  <si>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</si>
  <si>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</si>
  <si>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</si>
  <si>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</si>
  <si>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</si>
  <si>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</si>
  <si>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</si>
  <si>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</si>
  <si>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</si>
  <si>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</si>
  <si>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</si>
  <si>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</si>
  <si>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</si>
  <si>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</si>
  <si>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</si>
  <si>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</si>
  <si>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</si>
  <si>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</si>
  <si>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</si>
  <si>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</si>
  <si>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</si>
  <si>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</si>
  <si>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</si>
  <si>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</si>
  <si>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</si>
  <si>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</si>
  <si>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</si>
  <si>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</si>
  <si>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</si>
  <si>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</si>
  <si>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</si>
  <si>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</si>
  <si>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</si>
  <si>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</si>
  <si>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</si>
  <si>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</si>
  <si>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</si>
  <si>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</si>
  <si>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</si>
  <si>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</si>
  <si>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</si>
  <si>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</si>
  <si>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</si>
  <si>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</si>
  <si>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</si>
  <si>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</si>
  <si>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</si>
  <si>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</si>
  <si>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</si>
  <si>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</si>
  <si>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</si>
  <si>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</si>
  <si>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</si>
  <si>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</si>
  <si>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</si>
  <si>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</si>
  <si>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</si>
  <si>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</si>
  <si>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</si>
  <si>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</si>
  <si>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</si>
  <si>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</si>
  <si>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</si>
  <si>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</si>
  <si>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</si>
  <si>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</si>
  <si>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</si>
  <si>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</si>
  <si>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</si>
  <si>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</si>
  <si>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</si>
  <si>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</si>
  <si>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</si>
  <si>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</si>
  <si>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</si>
  <si>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</si>
  <si>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</si>
  <si>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</si>
  <si>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</si>
  <si>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</si>
  <si>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</si>
  <si>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</si>
  <si>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</si>
  <si>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</si>
  <si>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</si>
  <si>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</si>
  <si>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</si>
  <si>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</si>
  <si>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</si>
  <si>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</si>
  <si>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</si>
  <si>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</si>
  <si>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</si>
  <si>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</si>
  <si>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</si>
  <si>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</si>
  <si>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</si>
  <si>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</si>
  <si>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</si>
  <si>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</si>
  <si>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</si>
  <si>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</si>
  <si>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</si>
  <si>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</si>
  <si>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</si>
  <si>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</si>
  <si>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</si>
  <si>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</si>
  <si>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</si>
  <si>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</si>
  <si>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</si>
  <si>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</si>
  <si>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</si>
  <si>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</si>
  <si>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</si>
  <si>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</si>
  <si>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</si>
  <si>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</si>
  <si>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</si>
  <si>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</si>
  <si>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</si>
  <si>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</si>
  <si>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</si>
  <si>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</si>
  <si>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</si>
  <si>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</si>
  <si>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</si>
  <si>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</si>
  <si>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</si>
  <si>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</si>
  <si>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</si>
  <si>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</si>
  <si>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</si>
  <si>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</si>
  <si>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</si>
  <si>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</si>
  <si>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</si>
  <si>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</si>
  <si>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</si>
  <si>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</si>
  <si>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</si>
  <si>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</si>
  <si>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</si>
  <si>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</si>
  <si>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</si>
  <si>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</si>
  <si>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</si>
  <si>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</si>
  <si>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</si>
  <si>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</si>
  <si>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</si>
  <si>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</si>
  <si>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</si>
  <si>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</si>
  <si>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</si>
  <si>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</si>
  <si>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</si>
  <si>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</si>
  <si>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</si>
  <si>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</si>
  <si>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</si>
  <si>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</si>
  <si>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</si>
  <si>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</si>
  <si>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</si>
  <si>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</si>
  <si>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</si>
  <si>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</si>
  <si>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</si>
  <si>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</si>
  <si>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</si>
  <si>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</si>
  <si>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</si>
  <si>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</si>
  <si>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</si>
  <si>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</si>
  <si>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</si>
  <si>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</si>
  <si>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</si>
  <si>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</si>
  <si>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</si>
  <si>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</si>
  <si>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</si>
  <si>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</si>
  <si>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</si>
  <si>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</si>
  <si>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</si>
  <si>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</si>
  <si>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</si>
  <si>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</si>
  <si>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</si>
  <si>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</si>
  <si>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</si>
  <si>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</si>
  <si>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</si>
  <si>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</si>
  <si>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</si>
  <si>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</si>
  <si>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</si>
  <si>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</si>
  <si>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</si>
  <si>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</si>
  <si>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</si>
  <si>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</si>
  <si>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</si>
  <si>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</si>
  <si>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</si>
  <si>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</si>
  <si>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</si>
  <si>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</si>
  <si>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</si>
  <si>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</si>
  <si>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</si>
  <si>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</si>
  <si>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</si>
  <si>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</si>
  <si>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</si>
  <si>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</si>
  <si>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</si>
  <si>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</si>
  <si>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</si>
  <si>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</si>
  <si>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</si>
  <si>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</si>
  <si>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</si>
  <si>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</si>
  <si>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</si>
  <si>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</si>
  <si>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</si>
  <si>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</si>
  <si>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</si>
  <si>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</si>
  <si>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</si>
  <si>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</si>
  <si>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</si>
  <si>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</si>
  <si>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</si>
  <si>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</si>
  <si>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</si>
  <si>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</si>
  <si>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</si>
  <si>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</si>
  <si>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</si>
  <si>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</si>
  <si>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</si>
  <si>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</si>
  <si>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</si>
  <si>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</si>
  <si>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</si>
  <si>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</si>
  <si>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</si>
  <si>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</si>
  <si>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</si>
  <si>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</si>
  <si>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</si>
  <si>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</si>
  <si>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</si>
  <si>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</si>
  <si>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</si>
  <si>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</si>
  <si>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</si>
  <si>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</si>
  <si>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</si>
  <si>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</si>
  <si>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</si>
  <si>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</si>
  <si>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</si>
  <si>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</si>
  <si>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</si>
  <si>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</si>
  <si>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</si>
  <si>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</si>
  <si>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</si>
  <si>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</si>
  <si>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</si>
  <si>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</si>
  <si>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</si>
  <si>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</si>
  <si>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</si>
  <si>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</si>
  <si>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</si>
  <si>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</si>
  <si>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</si>
  <si>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</si>
  <si>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</si>
  <si>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</si>
  <si>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</si>
  <si>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</si>
  <si>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</si>
  <si>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</si>
  <si>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</si>
  <si>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</si>
  <si>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</si>
  <si>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</si>
  <si>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</si>
  <si>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</si>
  <si>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</si>
  <si>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</si>
  <si>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</si>
  <si>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</si>
  <si>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</si>
  <si>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</si>
  <si>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</si>
  <si>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</si>
  <si>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</si>
  <si>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</si>
  <si>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</si>
  <si>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</si>
  <si>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</si>
  <si>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</si>
  <si>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</si>
  <si>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</si>
  <si>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</si>
  <si>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</si>
  <si>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</si>
  <si>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</si>
  <si>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</si>
  <si>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</si>
  <si>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</si>
  <si>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</si>
  <si>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</si>
  <si>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</si>
  <si>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</si>
  <si>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</si>
  <si>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</si>
  <si>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</si>
  <si>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</si>
  <si>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</si>
  <si>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</si>
  <si>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</si>
  <si>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</si>
  <si>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</si>
  <si>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</si>
  <si>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</si>
  <si>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</si>
  <si>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</si>
  <si>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</si>
  <si>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</si>
  <si>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</si>
  <si>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</si>
  <si>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</si>
  <si>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</si>
  <si>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</si>
  <si>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</si>
  <si>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</si>
  <si>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</si>
  <si>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</si>
  <si>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</si>
  <si>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</si>
  <si>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</si>
  <si>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</si>
  <si>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</si>
  <si>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</si>
  <si>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</si>
  <si>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</si>
  <si>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</si>
  <si>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</si>
  <si>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</si>
  <si>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</si>
  <si>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</si>
  <si>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</si>
  <si>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</si>
  <si>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</si>
  <si>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</si>
  <si>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</si>
  <si>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</si>
  <si>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</si>
  <si>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</si>
  <si>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</si>
  <si>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</si>
  <si>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</si>
  <si>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</si>
  <si>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</si>
  <si>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</si>
  <si>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</si>
  <si>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</si>
  <si>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</si>
  <si>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</si>
  <si>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</si>
  <si>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</si>
  <si>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</si>
  <si>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</si>
  <si>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</si>
  <si>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</si>
  <si>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</si>
  <si>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</si>
  <si>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</si>
  <si>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</si>
  <si>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</si>
  <si>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</si>
  <si>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</si>
  <si>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</si>
  <si>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</si>
  <si>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</si>
  <si>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</si>
  <si>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</si>
  <si>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</si>
  <si>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</si>
  <si>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</si>
  <si>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</si>
  <si>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</si>
  <si>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</si>
  <si>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</si>
  <si>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</si>
  <si>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</si>
  <si>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</si>
  <si>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</si>
  <si>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</si>
  <si>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</si>
  <si>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</si>
  <si>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</si>
  <si>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</si>
  <si>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</si>
  <si>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</si>
  <si>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</si>
  <si>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</si>
  <si>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</si>
  <si>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</si>
  <si>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</si>
  <si>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</si>
  <si>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</si>
  <si>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</si>
  <si>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</si>
  <si>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</si>
  <si>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</si>
  <si>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</si>
  <si>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</si>
  <si>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</si>
  <si>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</si>
  <si>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</si>
  <si>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</si>
  <si>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</si>
  <si>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</si>
  <si>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</si>
  <si>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</si>
  <si>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</si>
  <si>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</si>
  <si>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</si>
  <si>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</si>
  <si>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</si>
  <si>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</si>
  <si>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</si>
  <si>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</si>
  <si>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</si>
  <si>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</si>
  <si>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</si>
  <si>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</si>
  <si>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</si>
  <si>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</si>
  <si>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</si>
  <si>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</si>
  <si>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</si>
  <si>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</si>
  <si>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</si>
  <si>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</si>
  <si>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</si>
  <si>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</si>
  <si>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</si>
  <si>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</si>
  <si>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</si>
  <si>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</si>
  <si>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</si>
  <si>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</si>
  <si>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</si>
  <si>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</si>
  <si>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</si>
  <si>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</si>
  <si>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</si>
  <si>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</si>
  <si>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</si>
  <si>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</si>
  <si>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</si>
  <si>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</si>
  <si>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</si>
  <si>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</si>
  <si>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</si>
  <si>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</si>
  <si>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</si>
  <si>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</si>
  <si>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</si>
  <si>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</si>
  <si>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</si>
  <si>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</si>
  <si>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</si>
  <si>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</si>
  <si>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</si>
  <si>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</si>
  <si>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</si>
  <si>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</si>
  <si>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</si>
  <si>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</si>
  <si>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</si>
  <si>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</si>
  <si>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</si>
  <si>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</si>
  <si>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</si>
  <si>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</si>
  <si>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</si>
  <si>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</si>
  <si>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</si>
  <si>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</si>
  <si>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</si>
  <si>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</si>
  <si>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</si>
  <si>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</si>
  <si>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</si>
  <si>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</si>
  <si>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</si>
  <si>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</si>
  <si>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</si>
  <si>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</si>
  <si>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</si>
  <si>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</si>
  <si>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</si>
  <si>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</si>
  <si>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</si>
  <si>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</si>
  <si>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</si>
  <si>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</si>
  <si>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</si>
  <si>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</si>
  <si>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</si>
  <si>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</si>
  <si>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</si>
  <si>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</si>
  <si>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</si>
  <si>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</si>
  <si>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</si>
  <si>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</si>
  <si>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</si>
  <si>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</si>
  <si>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</si>
  <si>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</si>
  <si>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</si>
  <si>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</si>
  <si>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</si>
  <si>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</si>
  <si>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</si>
  <si>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</si>
  <si>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</si>
  <si>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</si>
  <si>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</si>
  <si>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</si>
  <si>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</si>
  <si>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</si>
  <si>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</si>
  <si>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</si>
  <si>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</si>
  <si>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</si>
  <si>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</si>
  <si>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</si>
  <si>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</si>
  <si>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</si>
  <si>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</si>
  <si>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</si>
  <si>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</si>
  <si>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</si>
  <si>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</si>
  <si>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</si>
  <si>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</si>
  <si>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</si>
  <si>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</si>
  <si>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</si>
  <si>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</si>
  <si>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</si>
  <si>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</si>
  <si>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</si>
  <si>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</si>
  <si>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</si>
  <si>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</si>
  <si>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</si>
  <si>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</si>
  <si>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</si>
  <si>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</si>
  <si>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</si>
  <si>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</si>
  <si>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</si>
  <si>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</si>
  <si>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</si>
  <si>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</si>
  <si>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</si>
  <si>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</si>
  <si>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</si>
  <si>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</si>
  <si>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</si>
  <si>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</si>
  <si>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</si>
  <si>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</si>
  <si>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</si>
  <si>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</si>
  <si>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</si>
  <si>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</si>
  <si>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</si>
  <si>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</si>
  <si>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</si>
  <si>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</si>
  <si>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</si>
  <si>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</si>
  <si>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</si>
  <si>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</si>
  <si>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</si>
  <si>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</si>
  <si>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</si>
  <si>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</si>
  <si>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</si>
  <si>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</si>
  <si>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</si>
  <si>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</si>
  <si>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</si>
  <si>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</si>
  <si>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</si>
  <si>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</si>
  <si>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</si>
  <si>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</si>
  <si>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</si>
  <si>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</si>
  <si>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</si>
  <si>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</si>
  <si>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</si>
  <si>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</si>
  <si>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</si>
  <si>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</si>
  <si>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</si>
  <si>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</si>
  <si>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</si>
  <si>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</si>
  <si>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</si>
  <si>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</si>
  <si>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</si>
  <si>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</si>
  <si>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</si>
  <si>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</si>
  <si>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</si>
  <si>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</si>
  <si>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</si>
  <si>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</si>
  <si>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</si>
  <si>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</si>
  <si>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</si>
  <si>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</si>
  <si>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</si>
  <si>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</si>
  <si>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</si>
  <si>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</si>
  <si>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</si>
  <si>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</si>
  <si>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</si>
  <si>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</si>
  <si>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</si>
  <si>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</si>
  <si>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</si>
  <si>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</si>
  <si>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</si>
  <si>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</si>
  <si>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</si>
  <si>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</si>
  <si>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</si>
  <si>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</si>
  <si>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</si>
  <si>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</si>
  <si>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</si>
  <si>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</si>
  <si>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</si>
  <si>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</si>
  <si>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</si>
  <si>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</si>
  <si>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</si>
  <si>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</si>
  <si>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</si>
  <si>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</si>
  <si>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</si>
  <si>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</si>
  <si>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</si>
  <si>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</si>
  <si>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</si>
  <si>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</si>
  <si>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</si>
  <si>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</si>
  <si>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</si>
  <si>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</si>
  <si>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</si>
  <si>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</si>
  <si>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</si>
  <si>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</si>
  <si>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</si>
  <si>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</si>
  <si>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</si>
  <si>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</si>
  <si>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</si>
  <si>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</si>
  <si>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</si>
  <si>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</si>
  <si>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</si>
  <si>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</si>
  <si>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</si>
  <si>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</si>
  <si>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</si>
  <si>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</si>
  <si>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</si>
  <si>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</si>
  <si>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</si>
  <si>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</si>
  <si>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</si>
  <si>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</si>
  <si>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</si>
  <si>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</si>
  <si>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</si>
  <si>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</si>
  <si>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</si>
  <si>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</si>
  <si>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</si>
  <si>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</si>
  <si>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</si>
  <si>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</si>
  <si>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</si>
  <si>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</si>
  <si>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</si>
  <si>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</si>
  <si>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</si>
  <si>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</si>
  <si>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</si>
  <si>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</si>
  <si>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</si>
  <si>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</si>
  <si>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</si>
  <si>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</si>
  <si>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</si>
  <si>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</si>
  <si>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</si>
  <si>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</si>
  <si>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</si>
  <si>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</si>
  <si>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</si>
  <si>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</si>
  <si>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</si>
  <si>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</si>
  <si>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</si>
  <si>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</si>
  <si>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</si>
  <si>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</si>
  <si>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</si>
  <si>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</si>
  <si>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</si>
  <si>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</si>
  <si>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</si>
  <si>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</si>
  <si>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</si>
  <si>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</si>
  <si>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</si>
  <si>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</si>
  <si>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</si>
  <si>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</si>
  <si>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</si>
  <si>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</si>
  <si>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</si>
  <si>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</si>
  <si>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</si>
  <si>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</si>
  <si>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</si>
  <si>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</si>
  <si>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</si>
  <si>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</si>
  <si>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</si>
  <si>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</si>
  <si>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</si>
  <si>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</si>
  <si>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</si>
  <si>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</si>
  <si>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</si>
  <si>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</si>
  <si>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</si>
  <si>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</si>
  <si>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</si>
  <si>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</si>
  <si>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</si>
  <si>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</si>
  <si>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</si>
  <si>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</si>
  <si>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</si>
  <si>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</si>
  <si>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</si>
  <si>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</si>
  <si>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</si>
  <si>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</si>
  <si>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</si>
  <si>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</si>
  <si>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</si>
  <si>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</si>
  <si>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</si>
  <si>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</si>
  <si>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</si>
  <si>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</si>
  <si>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</si>
  <si>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</si>
  <si>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</si>
  <si>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</si>
  <si>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</si>
  <si>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</si>
  <si>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</si>
  <si>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</si>
  <si>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</si>
  <si>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</si>
  <si>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</si>
  <si>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</si>
  <si>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</si>
  <si>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</si>
  <si>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</si>
  <si>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</si>
  <si>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</si>
  <si>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</si>
  <si>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</si>
  <si>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</si>
  <si>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</si>
  <si>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</si>
  <si>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</si>
  <si>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</si>
  <si>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</si>
  <si>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</si>
  <si>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</si>
  <si>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</si>
  <si>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</si>
  <si>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</si>
  <si>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</si>
  <si>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</si>
  <si>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</si>
  <si>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</si>
  <si>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</si>
  <si>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</si>
  <si>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</si>
  <si>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</si>
  <si>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</si>
  <si>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</si>
  <si>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</si>
  <si>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</si>
  <si>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</si>
  <si>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</si>
  <si>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</si>
  <si>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</si>
  <si>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</si>
  <si>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</si>
  <si>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</si>
  <si>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</si>
  <si>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</si>
  <si>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</si>
  <si>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</si>
  <si>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</si>
  <si>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</si>
  <si>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</si>
  <si>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</si>
  <si>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</si>
  <si>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</si>
  <si>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</si>
  <si>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</si>
  <si>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</si>
  <si>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</si>
  <si>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</si>
  <si>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</si>
  <si>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</si>
  <si>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</si>
  <si>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</si>
  <si>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</si>
  <si>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</si>
  <si>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</si>
  <si>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</si>
  <si>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</si>
  <si>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</si>
  <si>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</si>
  <si>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</si>
  <si>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</si>
  <si>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</si>
  <si>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</si>
  <si>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</si>
  <si>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</si>
  <si>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</si>
  <si>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</si>
  <si>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</si>
  <si>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</si>
  <si>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</si>
  <si>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</si>
  <si>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</si>
  <si>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</si>
  <si>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</si>
  <si>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</si>
  <si>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</si>
  <si>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</si>
  <si>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</si>
  <si>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</si>
  <si>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</si>
  <si>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</si>
  <si>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</si>
  <si>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</si>
  <si>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</si>
  <si>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</si>
  <si>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</si>
  <si>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</si>
  <si>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</si>
  <si>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</si>
  <si>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</si>
  <si>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</si>
  <si>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</si>
  <si>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</si>
  <si>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</si>
  <si>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</si>
  <si>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</si>
  <si>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</si>
  <si>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</si>
  <si>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</si>
  <si>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</si>
  <si>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</si>
  <si>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</si>
  <si>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</si>
  <si>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</si>
  <si>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</si>
  <si>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</si>
  <si>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</si>
  <si>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</si>
  <si>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</si>
  <si>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</si>
  <si>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</si>
  <si>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</si>
  <si>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</si>
  <si>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</si>
  <si>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</si>
  <si>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</si>
  <si>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</si>
  <si>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</si>
  <si>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</si>
  <si>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</si>
  <si>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</si>
  <si>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</si>
  <si>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</si>
  <si>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</si>
  <si>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</si>
  <si>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</si>
  <si>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</si>
  <si>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</si>
  <si>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</si>
  <si>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</si>
  <si>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</si>
  <si>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</si>
  <si>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</si>
  <si>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</si>
  <si>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</si>
  <si>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</si>
  <si>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</si>
  <si>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</si>
  <si>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</si>
  <si>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</si>
  <si>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</si>
  <si>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</si>
  <si>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</si>
  <si>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</si>
  <si>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</si>
  <si>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</si>
  <si>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</si>
  <si>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</si>
  <si>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</si>
  <si>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</si>
  <si>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</si>
  <si>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</si>
  <si>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</si>
  <si>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</si>
  <si>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</si>
  <si>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</si>
  <si>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</si>
  <si>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</si>
  <si>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</si>
  <si>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</si>
  <si>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</si>
  <si>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</si>
  <si>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</si>
  <si>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</si>
  <si>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</si>
  <si>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</si>
  <si>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</si>
  <si>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</si>
  <si>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</si>
  <si>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</si>
  <si>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</si>
  <si>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</si>
  <si>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</si>
  <si>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</si>
  <si>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</si>
  <si>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</si>
  <si>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</si>
  <si>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</si>
  <si>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</si>
  <si>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</si>
  <si>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</si>
  <si>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</si>
  <si>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</si>
  <si>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</si>
  <si>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</si>
  <si>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</si>
  <si>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</si>
  <si>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</si>
  <si>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</si>
  <si>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</si>
  <si>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</si>
  <si>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</si>
  <si>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</si>
  <si>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</si>
  <si>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</si>
  <si>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</si>
  <si>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</si>
  <si>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</si>
  <si>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</si>
  <si>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</si>
  <si>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</si>
  <si>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</si>
  <si>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</si>
  <si>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</si>
  <si>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</si>
  <si>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</si>
  <si>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</si>
  <si>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</si>
  <si>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</si>
  <si>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</si>
  <si>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</si>
  <si>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</si>
  <si>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</si>
  <si>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</si>
  <si>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</si>
  <si>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</si>
  <si>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</si>
  <si>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</si>
  <si>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</si>
  <si>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</si>
  <si>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</si>
  <si>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</si>
  <si>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</si>
  <si>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</si>
  <si>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</si>
  <si>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</si>
  <si>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</si>
  <si>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</si>
  <si>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</si>
  <si>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</si>
  <si>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</si>
  <si>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</si>
  <si>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</si>
  <si>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</si>
  <si>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</si>
  <si>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</si>
  <si>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</si>
  <si>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</si>
  <si>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</si>
  <si>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</si>
  <si>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</si>
  <si>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</si>
  <si>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</si>
  <si>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</si>
  <si>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</si>
  <si>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</si>
  <si>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</si>
  <si>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</si>
  <si>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</si>
  <si>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</si>
  <si>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</si>
  <si>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</si>
  <si>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</si>
  <si>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</si>
  <si>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</si>
  <si>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</si>
  <si>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</si>
  <si>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</si>
  <si>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</si>
  <si>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</si>
  <si>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</si>
  <si>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</si>
  <si>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</si>
  <si>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</si>
  <si>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</si>
  <si>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</si>
  <si>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</si>
  <si>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</si>
  <si>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</si>
  <si>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</si>
  <si>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</si>
  <si>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</si>
  <si>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</si>
  <si>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</si>
  <si>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</si>
  <si>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</si>
  <si>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</si>
  <si>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</si>
  <si>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</si>
  <si>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</si>
  <si>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</si>
  <si>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</si>
  <si>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</si>
  <si>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</si>
  <si>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</si>
  <si>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</si>
  <si>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</si>
  <si>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</si>
  <si>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</si>
  <si>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</si>
  <si>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</si>
  <si>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</si>
  <si>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</si>
  <si>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</si>
  <si>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</si>
  <si>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</si>
  <si>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</si>
  <si>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</si>
  <si>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</si>
  <si>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</si>
  <si>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</si>
  <si>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</si>
  <si>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</si>
  <si>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</si>
  <si>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</si>
  <si>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</si>
  <si>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</si>
  <si>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</si>
  <si>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</si>
  <si>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</si>
  <si>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</si>
  <si>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</si>
  <si>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</si>
  <si>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</si>
  <si>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</si>
  <si>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</si>
  <si>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</si>
  <si>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</si>
  <si>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</si>
  <si>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</si>
  <si>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</si>
  <si>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</si>
  <si>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</si>
  <si>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</si>
  <si>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</si>
  <si>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</si>
  <si>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</si>
  <si>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</si>
  <si>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</si>
  <si>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</si>
  <si>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</si>
  <si>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</si>
  <si>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</si>
  <si>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</si>
  <si>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</si>
  <si>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</si>
  <si>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</si>
  <si>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</si>
  <si>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</si>
  <si>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</si>
  <si>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</si>
  <si>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</si>
  <si>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</si>
  <si>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</si>
  <si>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</si>
  <si>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</si>
  <si>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</si>
  <si>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</si>
  <si>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</si>
  <si>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</si>
  <si>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</si>
  <si>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</si>
  <si>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</si>
  <si>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</si>
  <si>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</si>
  <si>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</si>
  <si>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</si>
  <si>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</si>
  <si>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</si>
  <si>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</si>
  <si>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</si>
  <si>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</si>
  <si>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</si>
  <si>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</si>
  <si>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</si>
  <si>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</si>
  <si>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</si>
  <si>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</si>
  <si>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</si>
  <si>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</si>
  <si>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</si>
  <si>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</si>
  <si>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</si>
  <si>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</si>
  <si>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</si>
  <si>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</si>
  <si>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</si>
  <si>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</si>
  <si>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</si>
  <si>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</si>
  <si>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</si>
  <si>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</si>
  <si>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</si>
  <si>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</si>
  <si>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</si>
  <si>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</si>
  <si>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</si>
  <si>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</si>
  <si>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</si>
  <si>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</si>
  <si>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</si>
  <si>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</si>
  <si>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</si>
  <si>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</si>
  <si>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</si>
  <si>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</si>
  <si>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</si>
  <si>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</si>
  <si>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</si>
  <si>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</si>
  <si>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</si>
  <si>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</si>
  <si>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</si>
  <si>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</si>
  <si>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</si>
  <si>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</si>
  <si>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</si>
  <si>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</si>
  <si>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</si>
  <si>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</si>
  <si>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</si>
  <si>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</si>
  <si>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</si>
  <si>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</si>
  <si>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</si>
  <si>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</si>
  <si>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</si>
  <si>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</si>
  <si>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</si>
  <si>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</si>
  <si>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</si>
  <si>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</si>
  <si>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</si>
  <si>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</si>
  <si>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</si>
  <si>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</si>
  <si>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</si>
  <si>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</si>
  <si>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</si>
  <si>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</si>
  <si>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</si>
  <si>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</si>
  <si>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</si>
  <si>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</si>
  <si>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</si>
  <si>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</si>
  <si>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</si>
  <si>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</si>
  <si>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</si>
  <si>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</si>
  <si>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</si>
  <si>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</si>
  <si>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</si>
  <si>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</si>
  <si>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</si>
  <si>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</si>
  <si>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</si>
  <si>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</si>
  <si>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</si>
  <si>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</si>
  <si>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</si>
  <si>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</si>
  <si>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</si>
  <si>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</si>
  <si>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</si>
  <si>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</si>
  <si>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</si>
  <si>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</si>
  <si>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</si>
  <si>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</si>
  <si>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</si>
  <si>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</si>
  <si>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</si>
  <si>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</si>
  <si>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</si>
  <si>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</si>
  <si>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</si>
  <si>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</si>
  <si>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</si>
  <si>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</si>
  <si>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</si>
  <si>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</si>
  <si>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</si>
  <si>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</si>
  <si>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</si>
  <si>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</si>
  <si>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</si>
  <si>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</si>
  <si>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</si>
  <si>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</si>
  <si>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</si>
  <si>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</si>
  <si>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</si>
  <si>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</si>
  <si>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</si>
  <si>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</si>
  <si>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</si>
  <si>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</si>
  <si>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</si>
  <si>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</si>
  <si>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</si>
  <si>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</si>
  <si>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</si>
  <si>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</si>
  <si>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</si>
  <si>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</si>
  <si>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</si>
  <si>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</si>
  <si>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</si>
  <si>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</si>
  <si>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</si>
  <si>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</si>
  <si>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</si>
  <si>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</si>
  <si>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</si>
  <si>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</si>
  <si>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</si>
  <si>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</si>
  <si>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</si>
  <si>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</si>
  <si>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</si>
  <si>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</si>
  <si>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</si>
  <si>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</si>
  <si>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</si>
  <si>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</si>
  <si>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</si>
  <si>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</si>
  <si>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</si>
  <si>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</si>
  <si>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</si>
  <si>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</si>
  <si>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</si>
  <si>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</si>
  <si>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</si>
  <si>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</si>
  <si>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</si>
  <si>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</si>
  <si>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</si>
  <si>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</si>
  <si>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</si>
  <si>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</si>
  <si>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</si>
  <si>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</si>
  <si>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</si>
  <si>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</si>
  <si>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</si>
  <si>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</si>
  <si>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</si>
  <si>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</si>
  <si>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</si>
  <si>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</si>
  <si>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</si>
  <si>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</si>
  <si>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</si>
  <si>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</si>
  <si>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</si>
  <si>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</si>
  <si>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</si>
  <si>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</si>
  <si>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</si>
  <si>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</si>
  <si>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</si>
  <si>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</si>
  <si>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</si>
  <si>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</si>
  <si>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</si>
  <si>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</si>
  <si>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</si>
  <si>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</si>
  <si>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</si>
  <si>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</si>
  <si>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</si>
  <si>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</si>
  <si>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</si>
  <si>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</si>
  <si>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</si>
  <si>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</si>
  <si>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</si>
  <si>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</si>
  <si>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</si>
  <si>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</si>
  <si>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</si>
  <si>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</si>
  <si>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</si>
  <si>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</si>
  <si>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</si>
  <si>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</si>
  <si>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</si>
  <si>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</si>
  <si>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</si>
  <si>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</si>
  <si>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</si>
  <si>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</si>
  <si>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</si>
  <si>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</si>
  <si>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</si>
  <si>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</si>
  <si>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</si>
  <si>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</si>
  <si>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</si>
  <si>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</si>
  <si>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</si>
  <si>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</si>
  <si>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</si>
  <si>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</si>
  <si>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</si>
  <si>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</si>
  <si>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</si>
  <si>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</si>
  <si>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</si>
  <si>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</si>
  <si>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</si>
  <si>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</si>
  <si>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</si>
  <si>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</si>
  <si>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</si>
  <si>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</si>
  <si>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</si>
  <si>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</si>
  <si>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</si>
  <si>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</si>
  <si>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</si>
  <si>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</si>
  <si>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</si>
  <si>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</si>
  <si>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</si>
  <si>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</si>
  <si>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</si>
  <si>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</si>
  <si>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</si>
  <si>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</si>
  <si>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</si>
  <si>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</si>
  <si>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</si>
  <si>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</si>
  <si>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</si>
  <si>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</si>
  <si>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</si>
  <si>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</si>
  <si>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</si>
  <si>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</si>
  <si>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</si>
  <si>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</si>
  <si>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</si>
  <si>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</si>
  <si>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</si>
  <si>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</si>
  <si>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</si>
  <si>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</si>
  <si>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</si>
  <si>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</si>
  <si>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</si>
  <si>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</si>
  <si>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</si>
  <si>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</si>
  <si>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</si>
  <si>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</si>
  <si>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</si>
  <si>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</si>
  <si>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</si>
  <si>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</si>
  <si>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</si>
  <si>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</si>
  <si>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</si>
  <si>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</si>
  <si>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</si>
  <si>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</si>
  <si>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</si>
  <si>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</si>
  <si>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</si>
  <si>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</si>
  <si>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</si>
  <si>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</si>
  <si>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</si>
  <si>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</si>
  <si>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</si>
  <si>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</si>
  <si>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</si>
  <si>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</si>
  <si>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</si>
  <si>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</si>
  <si>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</si>
  <si>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</si>
  <si>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</si>
  <si>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</si>
  <si>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</si>
  <si>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</si>
  <si>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</si>
  <si>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</si>
  <si>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</si>
  <si>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</si>
  <si>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</si>
  <si>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</si>
  <si>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</si>
  <si>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</si>
  <si>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</si>
  <si>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</si>
  <si>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</si>
  <si>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</si>
  <si>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</si>
  <si>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</si>
  <si>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</si>
  <si>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</si>
  <si>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</si>
  <si>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</si>
  <si>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</si>
  <si>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</si>
  <si>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</si>
  <si>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</si>
  <si>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</si>
  <si>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</si>
  <si>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</si>
  <si>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</si>
  <si>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</si>
  <si>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</si>
  <si>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</si>
  <si>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</si>
  <si>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</si>
  <si>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</si>
  <si>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</si>
  <si>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</si>
  <si>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</si>
  <si>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</si>
  <si>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</si>
  <si>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</si>
  <si>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</si>
  <si>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</si>
  <si>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</si>
  <si>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</si>
  <si>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</si>
  <si>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</si>
  <si>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</si>
  <si>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</si>
  <si>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</si>
  <si>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</si>
  <si>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</si>
  <si>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</si>
  <si>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</si>
  <si>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</si>
  <si>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</si>
  <si>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</si>
  <si>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</si>
  <si>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</si>
  <si>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</si>
  <si>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</si>
  <si>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</si>
  <si>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</si>
  <si>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</si>
  <si>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</si>
  <si>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</si>
  <si>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</si>
  <si>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</si>
  <si>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</si>
  <si>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</si>
  <si>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</si>
  <si>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</si>
  <si>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</si>
  <si>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</si>
  <si>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</si>
  <si>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</si>
  <si>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</si>
  <si>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</si>
  <si>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</si>
  <si>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</si>
  <si>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</si>
  <si>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</si>
  <si>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</si>
  <si>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</si>
  <si>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</si>
  <si>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</si>
  <si>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</si>
  <si>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</si>
  <si>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</si>
  <si>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</si>
  <si>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</si>
  <si>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</si>
  <si>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</si>
  <si>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</si>
  <si>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</si>
  <si>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</si>
  <si>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</si>
  <si>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</si>
  <si>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</si>
  <si>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</si>
  <si>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</si>
  <si>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</si>
  <si>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</si>
  <si>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</si>
  <si>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</si>
  <si>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</si>
  <si>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</si>
  <si>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</si>
  <si>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</si>
  <si>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</si>
  <si>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</si>
  <si>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</si>
  <si>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</si>
  <si>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</si>
  <si>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</si>
  <si>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</si>
  <si>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</si>
  <si>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</si>
  <si>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</si>
  <si>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</si>
  <si>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</si>
  <si>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</si>
  <si>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</si>
  <si>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</si>
  <si>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</si>
  <si>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</si>
  <si>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</si>
  <si>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</si>
  <si>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</si>
  <si>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</si>
  <si>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</si>
  <si>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</si>
  <si>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</si>
  <si>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</si>
  <si>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</si>
  <si>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</si>
  <si>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</si>
  <si>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</si>
  <si>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</si>
  <si>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</si>
  <si>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</si>
  <si>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</si>
  <si>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</si>
  <si>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</si>
  <si>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</si>
  <si>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</si>
  <si>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</si>
  <si>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</si>
  <si>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</si>
  <si>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</si>
  <si>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</si>
  <si>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</si>
  <si>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</si>
  <si>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</si>
  <si>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</si>
  <si>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</si>
  <si>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</si>
  <si>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</si>
  <si>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</si>
  <si>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</si>
  <si>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</si>
  <si>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</si>
  <si>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</si>
  <si>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</si>
  <si>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</si>
  <si>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</si>
  <si>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</si>
  <si>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</si>
  <si>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</si>
  <si>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</si>
  <si>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</si>
  <si>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</si>
  <si>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</si>
  <si>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</si>
  <si>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</si>
  <si>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</si>
  <si>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</si>
  <si>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</si>
  <si>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</si>
  <si>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</si>
  <si>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</si>
  <si>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</si>
  <si>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</si>
  <si>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</si>
  <si>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</si>
  <si>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</si>
  <si>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</si>
  <si>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</si>
  <si>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</si>
  <si>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</si>
  <si>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</si>
  <si>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</si>
  <si>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</si>
  <si>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</si>
  <si>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</si>
  <si>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</si>
  <si>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</si>
  <si>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</si>
  <si>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</si>
  <si>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</si>
  <si>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</si>
  <si>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</si>
  <si>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</si>
  <si>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</si>
  <si>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</si>
  <si>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</si>
  <si>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</si>
  <si>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</si>
  <si>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</si>
  <si>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</si>
  <si>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</si>
  <si>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</si>
  <si>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</si>
  <si>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</si>
  <si>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</si>
  <si>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</si>
  <si>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</si>
  <si>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</si>
  <si>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</si>
  <si>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</si>
  <si>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</si>
  <si>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</si>
  <si>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</si>
  <si>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</si>
  <si>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</si>
  <si>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</si>
  <si>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</si>
  <si>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</si>
  <si>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</si>
  <si>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</si>
  <si>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</si>
  <si>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</si>
  <si>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</si>
  <si>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</si>
  <si>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</si>
  <si>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</si>
  <si>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</si>
  <si>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</si>
  <si>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</si>
  <si>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</si>
  <si>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</si>
  <si>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</si>
  <si>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</si>
  <si>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</si>
  <si>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</si>
  <si>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</si>
  <si>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</si>
  <si>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</si>
  <si>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</si>
  <si>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</si>
  <si>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</si>
  <si>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</si>
  <si>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</si>
  <si>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</si>
  <si>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</si>
  <si>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</si>
  <si>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</si>
  <si>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</si>
  <si>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</si>
  <si>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</si>
  <si>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</si>
  <si>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</si>
  <si>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</si>
  <si>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</si>
  <si>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</si>
  <si>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</si>
  <si>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</si>
  <si>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</si>
  <si>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</si>
  <si>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</si>
  <si>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</si>
  <si>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</si>
  <si>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</si>
  <si>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</si>
  <si>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</si>
  <si>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</si>
  <si>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</si>
  <si>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</si>
  <si>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</si>
  <si>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</si>
  <si>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</si>
  <si>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</si>
  <si>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</si>
  <si>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</si>
  <si>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</si>
  <si>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</si>
  <si>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</si>
  <si>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</si>
  <si>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</si>
  <si>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</si>
  <si>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</si>
  <si>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</si>
  <si>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</si>
  <si>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</si>
  <si>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</si>
  <si>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</si>
  <si>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</si>
  <si>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</si>
  <si>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</si>
  <si>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</si>
  <si>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</si>
  <si>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</si>
  <si>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</si>
  <si>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</si>
  <si>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</si>
  <si>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</si>
  <si>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</si>
  <si>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</si>
  <si>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</si>
  <si>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</si>
  <si>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</si>
  <si>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</si>
  <si>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</si>
  <si>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</si>
  <si>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</si>
  <si>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</si>
  <si>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</si>
  <si>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</si>
  <si>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</si>
  <si>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</si>
  <si>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</si>
  <si>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</si>
  <si>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</si>
  <si>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</si>
  <si>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</si>
  <si>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</si>
  <si>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</si>
  <si>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</si>
  <si>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</si>
  <si>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</si>
  <si>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</si>
  <si>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</si>
  <si>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</si>
  <si>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</si>
  <si>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</si>
  <si>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</si>
  <si>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</si>
  <si>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</si>
  <si>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</si>
  <si>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</si>
  <si>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</si>
  <si>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</si>
  <si>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</si>
  <si>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</si>
  <si>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</si>
  <si>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</si>
  <si>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</si>
  <si>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</si>
  <si>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</si>
  <si>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</si>
  <si>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</si>
  <si>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</si>
  <si>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</si>
  <si>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</si>
  <si>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</si>
  <si>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</si>
  <si>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</si>
  <si>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</si>
  <si>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</si>
  <si>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</si>
  <si>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</si>
  <si>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</si>
  <si>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</si>
  <si>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</si>
  <si>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</si>
  <si>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</si>
  <si>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</si>
  <si>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</si>
  <si>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</si>
  <si>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</si>
  <si>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</si>
  <si>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</si>
  <si>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</si>
  <si>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</si>
  <si>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</si>
  <si>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</si>
  <si>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</si>
  <si>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</si>
  <si>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</si>
  <si>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</si>
  <si>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</si>
  <si>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</si>
  <si>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</si>
  <si>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</si>
  <si>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</si>
  <si>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</si>
  <si>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</si>
  <si>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</si>
  <si>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</si>
  <si>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</si>
  <si>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</si>
  <si>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</si>
  <si>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</si>
  <si>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</si>
  <si>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</si>
  <si>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</si>
  <si>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</si>
  <si>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</si>
  <si>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</si>
  <si>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</si>
  <si>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</si>
  <si>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</si>
  <si>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</si>
  <si>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</si>
  <si>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</si>
  <si>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</si>
  <si>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</si>
  <si>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</si>
  <si>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</si>
  <si>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</si>
  <si>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</si>
  <si>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</si>
  <si>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</si>
  <si>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</si>
  <si>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</si>
  <si>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</si>
  <si>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</si>
  <si>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</si>
  <si>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</si>
  <si>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</si>
  <si>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</si>
  <si>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</si>
  <si>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</si>
  <si>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</si>
  <si>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</si>
  <si>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</si>
  <si>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</si>
  <si>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</si>
  <si>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</si>
  <si>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</si>
  <si>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</si>
  <si>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</si>
  <si>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</si>
  <si>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</si>
  <si>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</si>
  <si>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</si>
  <si>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</si>
  <si>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</si>
  <si>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</si>
  <si>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</si>
  <si>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</si>
  <si>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</si>
  <si>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</si>
  <si>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</si>
  <si>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</si>
  <si>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</si>
  <si>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</si>
  <si>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</si>
  <si>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</si>
  <si>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</si>
  <si>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</si>
  <si>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</si>
  <si>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</si>
  <si>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</si>
  <si>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</si>
  <si>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</si>
  <si>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</si>
  <si>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</si>
  <si>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</si>
  <si>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</si>
  <si>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</si>
  <si>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</si>
  <si>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</si>
  <si>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</si>
  <si>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</si>
  <si>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</si>
  <si>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</si>
  <si>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</si>
  <si>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</si>
  <si>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</si>
  <si>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</si>
  <si>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</si>
  <si>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</si>
  <si>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</si>
  <si>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</si>
  <si>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</si>
  <si>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</si>
  <si>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</si>
  <si>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</si>
  <si>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</si>
  <si>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</si>
  <si>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</si>
  <si>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</si>
  <si>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</si>
  <si>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</si>
  <si>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</si>
  <si>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</si>
  <si>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</si>
  <si>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</si>
  <si>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</si>
  <si>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</si>
  <si>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</si>
  <si>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</si>
  <si>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</si>
  <si>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</si>
  <si>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</si>
  <si>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</si>
  <si>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</si>
  <si>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</si>
  <si>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</si>
  <si>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</si>
  <si>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</si>
  <si>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</si>
  <si>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</si>
  <si>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</si>
  <si>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</si>
  <si>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</si>
  <si>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</si>
  <si>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</si>
  <si>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</si>
  <si>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</si>
  <si>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</si>
  <si>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</si>
  <si>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</si>
  <si>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</si>
  <si>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</si>
  <si>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</si>
  <si>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</si>
  <si>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</si>
  <si>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</si>
  <si>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</si>
  <si>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</si>
  <si>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</si>
  <si>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</si>
  <si>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</si>
  <si>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</si>
  <si>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</si>
  <si>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</si>
  <si>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</si>
  <si>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</si>
  <si>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</si>
  <si>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</si>
  <si>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</si>
  <si>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</si>
  <si>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</si>
  <si>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</si>
  <si>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</si>
  <si>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</si>
  <si>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</si>
  <si>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</si>
  <si>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</si>
  <si>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</si>
  <si>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</si>
  <si>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</si>
  <si>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</si>
  <si>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</si>
  <si>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</si>
  <si>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</si>
  <si>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</si>
  <si>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</si>
  <si>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</si>
  <si>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</si>
  <si>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</si>
  <si>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</si>
  <si>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</si>
  <si>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</si>
  <si>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</si>
  <si>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</si>
  <si>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</si>
  <si>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</si>
  <si>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</si>
  <si>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</si>
  <si>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</si>
  <si>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</si>
  <si>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</si>
  <si>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</si>
  <si>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</si>
  <si>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</si>
  <si>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</si>
  <si>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</si>
  <si>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</si>
  <si>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</si>
  <si>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</si>
  <si>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</si>
  <si>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</si>
  <si>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</si>
  <si>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</si>
  <si>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</si>
  <si>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</si>
  <si>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</si>
  <si>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</si>
  <si>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</si>
  <si>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</si>
  <si>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</si>
  <si>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</si>
  <si>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</si>
  <si>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</si>
  <si>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</si>
  <si>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</si>
  <si>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</si>
  <si>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</si>
  <si>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</si>
  <si>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</si>
  <si>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</si>
  <si>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</si>
  <si>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</si>
  <si>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</si>
  <si>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</si>
  <si>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</si>
  <si>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</si>
  <si>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</si>
  <si>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</si>
  <si>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</si>
  <si>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</si>
  <si>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</si>
  <si>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</si>
  <si>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</si>
  <si>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</si>
  <si>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</si>
  <si>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</si>
  <si>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</si>
  <si>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</si>
  <si>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</si>
  <si>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</si>
  <si>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</si>
  <si>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</si>
  <si>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</si>
  <si>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</si>
  <si>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</si>
  <si>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</si>
  <si>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</si>
  <si>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</si>
  <si>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</si>
  <si>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</si>
  <si>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</si>
  <si>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</si>
  <si>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</si>
  <si>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</si>
  <si>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</si>
  <si>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</si>
  <si>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</si>
  <si>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</si>
  <si>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</si>
  <si>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</si>
  <si>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</si>
  <si>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</si>
  <si>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</si>
  <si>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</si>
  <si>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</si>
  <si>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</si>
  <si>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</si>
  <si>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</si>
  <si>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</si>
  <si>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</si>
  <si>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</si>
  <si>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</si>
  <si>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</si>
  <si>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</si>
  <si>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</si>
  <si>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</si>
  <si>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</si>
  <si>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</si>
  <si>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</si>
  <si>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</si>
  <si>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</si>
  <si>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</si>
  <si>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</si>
  <si>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</si>
  <si>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</si>
  <si>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</si>
  <si>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</si>
  <si>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</si>
  <si>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</si>
  <si>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</si>
  <si>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</si>
  <si>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</si>
  <si>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</si>
  <si>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</si>
  <si>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</si>
  <si>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</si>
  <si>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</si>
  <si>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</si>
  <si>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</si>
  <si>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</si>
  <si>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</si>
  <si>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</si>
  <si>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</si>
  <si>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</si>
  <si>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</si>
  <si>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</si>
  <si>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</si>
  <si>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</si>
  <si>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</si>
  <si>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</si>
  <si>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</si>
  <si>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</si>
  <si>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</si>
  <si>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</si>
  <si>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</si>
  <si>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</si>
  <si>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</si>
  <si>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</si>
  <si>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</si>
  <si>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</si>
  <si>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</si>
  <si>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</si>
  <si>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</si>
  <si>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</si>
  <si>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</si>
  <si>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</si>
  <si>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</si>
  <si>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</si>
  <si>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</si>
  <si>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</si>
  <si>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</si>
  <si>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</si>
  <si>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</si>
  <si>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</si>
  <si>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</si>
  <si>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</si>
  <si>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</si>
  <si>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</si>
  <si>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</si>
  <si>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</si>
  <si>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</si>
  <si>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</si>
  <si>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</si>
  <si>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</si>
  <si>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</si>
  <si>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</si>
  <si>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</si>
  <si>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</si>
  <si>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</si>
  <si>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</si>
  <si>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</si>
  <si>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</si>
  <si>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</si>
  <si>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</si>
  <si>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</si>
  <si>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</si>
  <si>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</si>
  <si>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</si>
  <si>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</si>
  <si>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</si>
  <si>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</si>
  <si>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</si>
  <si>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</si>
  <si>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</si>
  <si>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</si>
  <si>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</si>
  <si>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</si>
  <si>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</si>
  <si>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</si>
  <si>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</si>
  <si>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</si>
  <si>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</si>
  <si>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</si>
  <si>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</si>
  <si>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</si>
  <si>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</si>
  <si>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</si>
  <si>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</si>
  <si>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</si>
  <si>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</si>
  <si>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</si>
  <si>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</si>
  <si>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</si>
  <si>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</si>
  <si>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</si>
  <si>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</si>
  <si>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</si>
  <si>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</si>
  <si>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</si>
  <si>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</si>
  <si>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</si>
  <si>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</si>
  <si>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</si>
  <si>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</si>
  <si>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</si>
  <si>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</si>
  <si>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</si>
  <si>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</si>
  <si>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</si>
  <si>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</si>
  <si>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</si>
  <si>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</si>
  <si>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</si>
  <si>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</si>
  <si>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</si>
  <si>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</si>
  <si>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</si>
  <si>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</si>
  <si>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</si>
  <si>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</si>
  <si>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</si>
  <si>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</si>
  <si>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</si>
  <si>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</si>
  <si>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</si>
  <si>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</si>
  <si>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</si>
  <si>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</si>
  <si>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</si>
  <si>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</si>
  <si>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</si>
  <si>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</si>
  <si>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</si>
  <si>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</si>
  <si>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</si>
  <si>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</si>
  <si>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</si>
  <si>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</si>
  <si>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</si>
  <si>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</si>
  <si>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</si>
  <si>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</si>
  <si>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</si>
  <si>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</si>
  <si>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</si>
  <si>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</si>
  <si>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</si>
  <si>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</si>
  <si>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</si>
  <si>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</si>
  <si>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</si>
  <si>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</si>
  <si>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</si>
  <si>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</si>
  <si>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</si>
  <si>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</si>
  <si>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</si>
  <si>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</si>
  <si>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</si>
  <si>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</si>
  <si>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</si>
  <si>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</si>
  <si>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</si>
  <si>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</si>
  <si>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</si>
  <si>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</si>
  <si>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</si>
  <si>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</si>
  <si>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</si>
  <si>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</si>
  <si>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</si>
  <si>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</si>
  <si>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</si>
  <si>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</si>
  <si>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</si>
  <si>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</si>
  <si>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</si>
  <si>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</si>
  <si>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</si>
  <si>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</si>
  <si>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</si>
  <si>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</si>
  <si>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</si>
  <si>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</si>
  <si>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</si>
  <si>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</si>
  <si>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</si>
  <si>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</si>
  <si>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</si>
  <si>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</si>
  <si>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</si>
  <si>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</si>
  <si>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</si>
  <si>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</si>
  <si>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</si>
  <si>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</si>
  <si>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</si>
  <si>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</si>
  <si>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</si>
  <si>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</si>
  <si>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</si>
  <si>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</si>
  <si>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</si>
  <si>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</si>
  <si>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</si>
  <si>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</si>
  <si>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</si>
  <si>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</si>
  <si>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</si>
  <si>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</si>
  <si>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</si>
  <si>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</si>
  <si>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</si>
  <si>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</si>
  <si>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</si>
  <si>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</si>
  <si>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</si>
  <si>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</si>
  <si>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</si>
  <si>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</si>
  <si>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</si>
  <si>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</si>
  <si>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</si>
  <si>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</si>
  <si>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</si>
  <si>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</si>
  <si>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</si>
  <si>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</si>
  <si>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</si>
  <si>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</si>
  <si>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</si>
  <si>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</si>
  <si>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</si>
  <si>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</si>
  <si>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</si>
  <si>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</si>
  <si>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</si>
  <si>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</si>
  <si>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</si>
  <si>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</si>
  <si>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</si>
  <si>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</si>
  <si>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</si>
  <si>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</si>
  <si>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</si>
  <si>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</si>
  <si>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</si>
  <si>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</si>
  <si>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</si>
  <si>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</si>
  <si>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</si>
  <si>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</si>
  <si>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</si>
  <si>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</si>
  <si>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</si>
  <si>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</si>
  <si>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</si>
  <si>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</si>
  <si>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</si>
  <si>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</si>
  <si>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</si>
  <si>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</si>
  <si>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</si>
  <si>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</si>
  <si>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</si>
  <si>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</si>
  <si>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</si>
  <si>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</si>
  <si>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</si>
  <si>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</si>
  <si>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</si>
  <si>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</si>
  <si>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</si>
  <si>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</si>
  <si>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</si>
  <si>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</si>
  <si>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</si>
  <si>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</si>
  <si>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</si>
  <si>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</si>
  <si>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</si>
  <si>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</si>
  <si>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</si>
  <si>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</si>
  <si>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</si>
  <si>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</si>
  <si>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</si>
  <si>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</si>
  <si>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</si>
  <si>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</si>
  <si>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</si>
  <si>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</si>
  <si>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</si>
  <si>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</si>
  <si>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</si>
  <si>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</si>
  <si>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</si>
  <si>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</si>
  <si>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</si>
  <si>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</si>
  <si>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</si>
  <si>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</si>
  <si>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</si>
  <si>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</si>
  <si>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</si>
  <si>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</si>
  <si>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</si>
  <si>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</si>
  <si>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</si>
  <si>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</si>
  <si>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</si>
  <si>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</si>
  <si>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</si>
  <si>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</si>
  <si>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</si>
  <si>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</si>
  <si>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</si>
  <si>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</si>
  <si>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</si>
  <si>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</si>
  <si>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</si>
  <si>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</si>
  <si>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</si>
  <si>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</si>
  <si>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</si>
  <si>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</si>
  <si>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</si>
  <si>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</si>
  <si>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</si>
  <si>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</si>
  <si>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</si>
  <si>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</si>
  <si>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</si>
  <si>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</si>
  <si>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</si>
  <si>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</si>
  <si>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</si>
  <si>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</si>
  <si>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</si>
  <si>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</si>
  <si>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</si>
  <si>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</si>
  <si>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</si>
  <si>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</si>
  <si>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</si>
  <si>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</si>
  <si>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</si>
  <si>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</si>
  <si>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</si>
  <si>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</si>
  <si>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</si>
  <si>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</si>
  <si>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</si>
  <si>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</si>
  <si>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</si>
  <si>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</si>
  <si>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</si>
  <si>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</si>
  <si>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</si>
  <si>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</si>
  <si>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</si>
  <si>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</si>
  <si>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</si>
  <si>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</si>
  <si>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</si>
  <si>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</si>
  <si>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</si>
  <si>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</si>
  <si>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</si>
  <si>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</si>
  <si>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</si>
  <si>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</si>
  <si>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</si>
  <si>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</si>
  <si>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</si>
  <si>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</si>
  <si>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</si>
  <si>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</si>
  <si>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</si>
  <si>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</si>
  <si>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</si>
  <si>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</si>
  <si>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</si>
  <si>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</si>
  <si>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</si>
  <si>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</si>
  <si>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</si>
  <si>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</si>
  <si>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</si>
  <si>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</si>
  <si>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</si>
  <si>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</si>
  <si>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</si>
  <si>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</si>
  <si>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</si>
  <si>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</si>
  <si>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</si>
  <si>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</si>
  <si>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</si>
  <si>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</si>
  <si>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</si>
  <si>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</si>
  <si>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</si>
  <si>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</si>
  <si>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</si>
  <si>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</si>
  <si>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</si>
  <si>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</si>
  <si>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</si>
  <si>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</si>
  <si>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</si>
  <si>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</si>
  <si>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</si>
  <si>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</si>
  <si>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</si>
  <si>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</si>
  <si>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</si>
  <si>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</si>
  <si>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</si>
  <si>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</si>
  <si>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</si>
  <si>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</si>
  <si>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</si>
  <si>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</si>
  <si>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</si>
  <si>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</si>
  <si>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</si>
  <si>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</si>
  <si>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</si>
  <si>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</si>
  <si>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</si>
  <si>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</si>
  <si>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</si>
  <si>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</si>
  <si>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</si>
  <si>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</si>
  <si>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</si>
  <si>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</si>
  <si>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</si>
  <si>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</si>
  <si>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</si>
  <si>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</si>
  <si>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</si>
  <si>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</si>
  <si>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</si>
  <si>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</si>
  <si>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</si>
  <si>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</si>
  <si>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</si>
  <si>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</si>
  <si>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</si>
  <si>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</si>
  <si>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</si>
  <si>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</si>
  <si>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</si>
  <si>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</si>
  <si>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</si>
  <si>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</si>
  <si>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</si>
  <si>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</si>
  <si>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</si>
  <si>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</si>
  <si>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</si>
  <si>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</si>
  <si>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</si>
  <si>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</si>
  <si>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</si>
  <si>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</si>
  <si>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</si>
  <si>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</si>
  <si>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</si>
  <si>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</si>
  <si>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</si>
  <si>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</si>
  <si>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</si>
  <si>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</si>
  <si>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</si>
  <si>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</si>
  <si>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</si>
  <si>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</si>
  <si>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</si>
  <si>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</si>
  <si>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</si>
  <si>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</si>
  <si>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</si>
  <si>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</si>
  <si>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</si>
  <si>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</si>
  <si>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</si>
  <si>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</si>
  <si>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</si>
  <si>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</si>
  <si>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</si>
  <si>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</si>
  <si>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</si>
  <si>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</si>
  <si>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</si>
  <si>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</si>
  <si>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</si>
  <si>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</si>
  <si>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</si>
  <si>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</si>
  <si>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</si>
  <si>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</si>
  <si>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</si>
  <si>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</si>
  <si>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</si>
  <si>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</si>
  <si>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</si>
  <si>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</si>
  <si>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</si>
  <si>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</si>
  <si>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</si>
  <si>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</si>
  <si>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</si>
  <si>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</si>
  <si>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</si>
  <si>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</si>
  <si>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</si>
  <si>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</si>
  <si>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</si>
  <si>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</si>
  <si>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</si>
  <si>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</si>
  <si>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</si>
  <si>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</si>
  <si>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</si>
  <si>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</si>
  <si>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</si>
  <si>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</si>
  <si>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</si>
  <si>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</si>
  <si>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</si>
  <si>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</si>
  <si>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</si>
  <si>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</si>
  <si>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</si>
  <si>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</si>
  <si>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</si>
  <si>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</si>
  <si>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</si>
  <si>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</si>
  <si>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</si>
  <si>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</si>
  <si>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</si>
  <si>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</si>
  <si>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</si>
  <si>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</si>
  <si>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</si>
  <si>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</si>
  <si>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</si>
  <si>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</si>
  <si>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</si>
  <si>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</si>
  <si>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</si>
  <si>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</si>
  <si>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</si>
  <si>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</si>
  <si>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</si>
  <si>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</si>
  <si>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</si>
  <si>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</si>
  <si>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</si>
  <si>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</si>
  <si>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</si>
  <si>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</si>
  <si>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</si>
  <si>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</si>
  <si>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</si>
  <si>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</si>
  <si>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</si>
  <si>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</si>
  <si>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</si>
  <si>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</si>
  <si>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</si>
  <si>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</si>
  <si>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</si>
  <si>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</si>
  <si>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</si>
  <si>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</si>
  <si>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</si>
  <si>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</si>
  <si>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</si>
  <si>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</si>
  <si>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</si>
  <si>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</si>
  <si>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</si>
  <si>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</si>
  <si>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</si>
  <si>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</si>
  <si>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</si>
  <si>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</si>
  <si>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</si>
  <si>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</si>
  <si>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</si>
  <si>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</si>
  <si>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</si>
  <si>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</si>
  <si>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</si>
  <si>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</si>
  <si>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</si>
  <si>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</si>
  <si>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</si>
  <si>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</si>
  <si>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</si>
  <si>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</si>
  <si>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</si>
  <si>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</si>
  <si>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</si>
  <si>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</si>
  <si>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</si>
  <si>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</si>
  <si>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</si>
  <si>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</si>
  <si>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</si>
  <si>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</si>
  <si>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</si>
  <si>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</si>
  <si>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</si>
  <si>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</si>
  <si>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</si>
  <si>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</si>
  <si>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</si>
  <si>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</si>
  <si>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</si>
  <si>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</si>
  <si>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</si>
  <si>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</si>
  <si>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</si>
  <si>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</si>
  <si>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</si>
  <si>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</si>
  <si>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</si>
  <si>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</si>
  <si>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</si>
  <si>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</si>
  <si>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</si>
  <si>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</si>
  <si>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</si>
  <si>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</si>
  <si>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</si>
  <si>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</si>
  <si>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</si>
  <si>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</si>
  <si>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</si>
  <si>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</si>
  <si>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</si>
  <si>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</si>
  <si>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</si>
  <si>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</si>
  <si>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</si>
  <si>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</si>
  <si>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</si>
  <si>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</si>
  <si>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</si>
  <si>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</si>
  <si>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</si>
  <si>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</si>
  <si>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</si>
  <si>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</si>
  <si>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</si>
  <si>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</si>
  <si>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</si>
  <si>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</si>
  <si>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</si>
  <si>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</si>
  <si>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</si>
  <si>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</si>
  <si>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</si>
  <si>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</si>
  <si>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</si>
  <si>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</si>
  <si>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</si>
  <si>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</si>
  <si>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</si>
  <si>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</si>
  <si>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</si>
  <si>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</si>
  <si>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</si>
  <si>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</si>
  <si>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</si>
  <si>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</si>
  <si>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</si>
  <si>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</si>
  <si>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</si>
  <si>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</si>
  <si>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</si>
  <si>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</si>
  <si>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</si>
  <si>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</si>
  <si>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</si>
  <si>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</si>
  <si>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</si>
  <si>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</si>
  <si>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</si>
  <si>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</si>
  <si>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</si>
  <si>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</si>
  <si>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</si>
  <si>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</si>
  <si>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</si>
  <si>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</si>
  <si>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</si>
  <si>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</si>
  <si>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</si>
  <si>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</si>
  <si>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</si>
  <si>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</si>
  <si>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</si>
  <si>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</si>
  <si>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</si>
  <si>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</si>
  <si>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</si>
  <si>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</si>
  <si>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</si>
  <si>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</si>
  <si>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</si>
  <si>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</si>
  <si>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</si>
  <si>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</si>
  <si>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</si>
  <si>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</si>
  <si>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</si>
  <si>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</si>
  <si>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</si>
  <si>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</si>
  <si>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</si>
  <si>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</si>
  <si>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</si>
  <si>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</si>
  <si>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</si>
  <si>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</si>
  <si>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</si>
  <si>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</si>
  <si>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</si>
  <si>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</si>
  <si>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</si>
  <si>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</si>
  <si>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</si>
  <si>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</si>
  <si>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</si>
  <si>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</si>
  <si>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</si>
  <si>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</si>
  <si>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</si>
  <si>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</si>
  <si>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</si>
  <si>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</si>
  <si>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</si>
  <si>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</si>
  <si>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</si>
  <si>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</si>
  <si>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</si>
  <si>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</si>
  <si>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</si>
  <si>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</si>
  <si>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</si>
  <si>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</si>
  <si>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</si>
  <si>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</si>
  <si>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</si>
  <si>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</si>
  <si>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</si>
  <si>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</si>
  <si>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</si>
  <si>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</si>
  <si>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</si>
  <si>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</si>
  <si>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</si>
  <si>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</si>
  <si>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</si>
  <si>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</si>
  <si>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</si>
  <si>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</si>
  <si>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</si>
  <si>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</si>
  <si>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</si>
  <si>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</si>
  <si>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</si>
  <si>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</si>
  <si>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</si>
  <si>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</si>
  <si>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</si>
  <si>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</si>
  <si>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</si>
  <si>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</si>
  <si>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</si>
  <si>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</si>
  <si>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</si>
  <si>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</si>
  <si>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</si>
  <si>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</si>
  <si>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</si>
  <si>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</si>
  <si>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</si>
  <si>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</si>
  <si>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</si>
  <si>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</si>
  <si>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</si>
  <si>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</si>
  <si>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</si>
  <si>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</si>
  <si>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</si>
  <si>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</si>
  <si>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</si>
  <si>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</si>
  <si>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</si>
  <si>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</si>
  <si>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</si>
  <si>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</si>
  <si>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</si>
  <si>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</si>
  <si>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</si>
  <si>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</si>
  <si>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</si>
  <si>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</si>
  <si>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</si>
  <si>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</si>
  <si>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</si>
  <si>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</si>
  <si>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</si>
  <si>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</si>
  <si>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</si>
  <si>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</si>
  <si>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</si>
  <si>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</si>
  <si>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</si>
  <si>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</si>
  <si>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</si>
  <si>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</si>
  <si>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</si>
  <si>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</si>
  <si>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</si>
  <si>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</si>
  <si>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</si>
  <si>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</si>
  <si>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</si>
  <si>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</si>
  <si>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</si>
  <si>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</si>
  <si>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</si>
  <si>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</si>
  <si>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</si>
  <si>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</si>
  <si>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</si>
  <si>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</si>
  <si>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</si>
  <si>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</si>
  <si>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</si>
  <si>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</si>
  <si>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</si>
  <si>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</si>
  <si>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</si>
  <si>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</si>
  <si>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</si>
  <si>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</si>
  <si>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</si>
  <si>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</si>
  <si>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</si>
  <si>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</si>
  <si>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</si>
  <si>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</si>
  <si>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</si>
  <si>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</si>
  <si>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</si>
  <si>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</si>
  <si>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</si>
  <si>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</si>
  <si>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</si>
  <si>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</si>
  <si>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</si>
  <si>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</si>
  <si>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</si>
  <si>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</si>
  <si>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</si>
  <si>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</si>
  <si>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</si>
  <si>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</si>
  <si>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</si>
  <si>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</si>
  <si>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</si>
  <si>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</si>
  <si>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</si>
  <si>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</si>
  <si>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</si>
  <si>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</si>
  <si>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</si>
  <si>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</si>
  <si>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</si>
  <si>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</si>
  <si>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</si>
  <si>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</si>
  <si>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</si>
  <si>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</si>
  <si>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</si>
  <si>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</si>
  <si>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</si>
  <si>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</si>
  <si>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</si>
  <si>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</si>
  <si>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</si>
  <si>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</si>
  <si>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</si>
  <si>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</si>
  <si>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</si>
  <si>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</si>
  <si>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</si>
  <si>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</si>
  <si>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</si>
  <si>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</si>
  <si>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</si>
  <si>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</si>
  <si>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</si>
  <si>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</si>
  <si>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</si>
  <si>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</si>
  <si>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</si>
  <si>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</si>
  <si>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</si>
  <si>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</si>
  <si>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</si>
  <si>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</si>
  <si>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</si>
  <si>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</si>
  <si>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</si>
  <si>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</si>
  <si>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</si>
  <si>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</si>
  <si>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</si>
  <si>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</si>
  <si>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</si>
  <si>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</si>
  <si>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</si>
  <si>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</si>
  <si>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</si>
  <si>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</si>
  <si>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</si>
  <si>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</si>
  <si>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</si>
  <si>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</si>
  <si>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</si>
  <si>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</si>
  <si>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</si>
  <si>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</si>
  <si>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</si>
  <si>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</si>
  <si>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</si>
  <si>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</si>
  <si>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</si>
  <si>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</si>
  <si>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</si>
  <si>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</si>
  <si>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</si>
  <si>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</si>
  <si>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</si>
  <si>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</si>
  <si>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</si>
  <si>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</si>
  <si>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</si>
  <si>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</si>
  <si>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</si>
  <si>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</si>
  <si>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</si>
  <si>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</si>
  <si>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</si>
  <si>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</si>
  <si>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</si>
  <si>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</si>
  <si>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</si>
  <si>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</si>
  <si>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</si>
  <si>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</si>
  <si>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</si>
  <si>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</si>
  <si>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</si>
  <si>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</si>
  <si>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</si>
  <si>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</si>
  <si>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</si>
  <si>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</si>
  <si>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</si>
  <si>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</si>
  <si>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</si>
  <si>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</si>
  <si>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</si>
  <si>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</si>
  <si>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</si>
  <si>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</si>
  <si>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</si>
  <si>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</si>
  <si>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</si>
  <si>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</si>
  <si>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</si>
  <si>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</si>
  <si>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</si>
  <si>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</si>
  <si>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</si>
  <si>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</si>
  <si>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</si>
  <si>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</si>
  <si>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</si>
  <si>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</si>
  <si>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</si>
  <si>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</si>
  <si>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</si>
  <si>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</si>
  <si>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</si>
  <si>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</si>
  <si>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</si>
  <si>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</si>
  <si>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</si>
  <si>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</si>
  <si>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</si>
  <si>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</si>
  <si>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</si>
  <si>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</si>
  <si>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</si>
  <si>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</si>
  <si>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</si>
  <si>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</si>
  <si>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</si>
  <si>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</si>
  <si>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</si>
  <si>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</si>
  <si>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</si>
  <si>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</si>
  <si>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</si>
  <si>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</si>
  <si>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</si>
  <si>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</si>
  <si>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</si>
  <si>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</si>
  <si>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</si>
  <si>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</si>
  <si>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</si>
  <si>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</si>
  <si>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</si>
  <si>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</si>
  <si>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</si>
  <si>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</si>
  <si>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</si>
  <si>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</si>
  <si>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</si>
  <si>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</si>
  <si>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</si>
  <si>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</si>
  <si>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</si>
  <si>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</si>
  <si>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</si>
  <si>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</si>
  <si>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</si>
  <si>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</si>
  <si>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</si>
  <si>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</si>
  <si>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</si>
  <si>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</si>
  <si>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</si>
  <si>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</si>
  <si>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</si>
  <si>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</si>
  <si>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</si>
  <si>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</si>
  <si>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</si>
  <si>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</si>
  <si>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</si>
  <si>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</si>
  <si>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</si>
  <si>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</si>
  <si>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</si>
  <si>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</si>
  <si>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</si>
  <si>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</si>
  <si>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</si>
  <si>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</si>
  <si>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</si>
  <si>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</si>
  <si>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</si>
  <si>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</si>
  <si>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</si>
  <si>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</si>
  <si>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</si>
  <si>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</si>
  <si>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</si>
  <si>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</si>
  <si>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</si>
  <si>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</si>
  <si>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</si>
  <si>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</si>
  <si>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</si>
  <si>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</si>
  <si>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</si>
  <si>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</si>
  <si>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</si>
  <si>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</si>
  <si>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</si>
  <si>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</si>
  <si>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</si>
  <si>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</si>
  <si>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</si>
  <si>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</si>
  <si>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</si>
  <si>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</si>
  <si>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</si>
  <si>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</si>
  <si>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</si>
  <si>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</si>
  <si>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</si>
  <si>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</si>
  <si>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</si>
  <si>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</si>
  <si>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</si>
  <si>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</si>
  <si>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</si>
  <si>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</si>
  <si>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</si>
  <si>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</si>
  <si>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</si>
  <si>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</si>
  <si>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</si>
  <si>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</si>
  <si>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</si>
  <si>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</si>
  <si>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</si>
  <si>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</si>
  <si>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</si>
  <si>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</si>
  <si>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</si>
  <si>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</si>
  <si>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</si>
  <si>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</si>
  <si>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</si>
  <si>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</si>
  <si>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</si>
  <si>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</si>
  <si>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</si>
  <si>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</si>
  <si>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</si>
  <si>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</si>
  <si>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</si>
  <si>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</si>
  <si>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</si>
  <si>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</si>
  <si>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</si>
  <si>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</si>
  <si>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</si>
  <si>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</si>
  <si>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</si>
  <si>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</si>
  <si>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</si>
  <si>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</si>
  <si>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</si>
  <si>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</si>
  <si>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</si>
  <si>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</si>
  <si>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</si>
  <si>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</si>
  <si>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</si>
  <si>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</si>
  <si>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</si>
  <si>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</si>
  <si>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</si>
  <si>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</si>
  <si>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</si>
  <si>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</si>
  <si>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</si>
  <si>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</si>
  <si>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</si>
  <si>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</si>
  <si>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</si>
  <si>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</si>
  <si>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</si>
  <si>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</si>
  <si>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</si>
  <si>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</si>
  <si>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</si>
  <si>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</si>
  <si>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</si>
  <si>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</si>
  <si>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</si>
  <si>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</si>
  <si>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</si>
  <si>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</si>
  <si>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</si>
  <si>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</si>
  <si>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</si>
  <si>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</si>
  <si>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</si>
  <si>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</si>
  <si>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</si>
  <si>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</si>
  <si>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</si>
  <si>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</si>
  <si>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</si>
  <si>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</si>
  <si>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</si>
  <si>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</si>
  <si>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</si>
  <si>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</si>
  <si>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</si>
  <si>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</si>
  <si>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</si>
  <si>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</si>
  <si>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</si>
  <si>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</si>
  <si>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</si>
  <si>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</si>
  <si>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</si>
  <si>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</si>
  <si>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</si>
  <si>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</si>
  <si>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</si>
  <si>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</si>
  <si>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</si>
  <si>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</si>
  <si>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</si>
  <si>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</si>
  <si>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</si>
  <si>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</si>
  <si>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</si>
  <si>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</si>
  <si>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</si>
  <si>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</si>
  <si>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</si>
  <si>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</si>
  <si>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</si>
  <si>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</si>
  <si>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</si>
  <si>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</si>
  <si>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</si>
  <si>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</si>
  <si>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</si>
  <si>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</si>
  <si>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</si>
  <si>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</si>
  <si>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</si>
  <si>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</si>
  <si>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</si>
  <si>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</si>
  <si>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</si>
  <si>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</si>
  <si>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</si>
  <si>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</si>
  <si>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</si>
  <si>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</si>
  <si>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</si>
  <si>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</si>
  <si>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</si>
  <si>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</si>
  <si>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</si>
  <si>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</si>
  <si>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</si>
  <si>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</si>
  <si>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</si>
  <si>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</si>
  <si>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</si>
  <si>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</si>
  <si>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</si>
  <si>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</si>
  <si>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</si>
  <si>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</si>
  <si>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</si>
  <si>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</si>
  <si>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</si>
  <si>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</si>
  <si>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</si>
  <si>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</si>
  <si>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</si>
  <si>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</si>
  <si>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</si>
  <si>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</si>
  <si>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</si>
  <si>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</si>
  <si>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</si>
  <si>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</si>
  <si>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</si>
  <si>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</si>
  <si>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</si>
  <si>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</si>
  <si>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</si>
  <si>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</si>
  <si>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</si>
  <si>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</si>
  <si>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</si>
  <si>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</si>
  <si>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</si>
  <si>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</si>
  <si>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</si>
  <si>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</si>
  <si>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</si>
  <si>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</si>
  <si>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</si>
  <si>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</si>
  <si>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</si>
  <si>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</si>
  <si>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</si>
  <si>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</si>
  <si>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</si>
  <si>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</si>
  <si>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</si>
  <si>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</si>
  <si>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</si>
  <si>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</si>
  <si>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</si>
  <si>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</si>
  <si>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</si>
  <si>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</si>
  <si>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</si>
  <si>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</si>
  <si>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</si>
  <si>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</si>
  <si>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</si>
  <si>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</si>
  <si>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</si>
  <si>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</si>
  <si>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</si>
  <si>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</si>
  <si>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</si>
  <si>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</si>
  <si>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</si>
  <si>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</si>
  <si>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</si>
  <si>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</si>
  <si>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</si>
  <si>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</si>
  <si>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</si>
  <si>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</si>
  <si>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</si>
  <si>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</si>
  <si>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</si>
  <si>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</si>
  <si>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</si>
  <si>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</si>
  <si>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</si>
  <si>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</si>
  <si>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</si>
  <si>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</si>
  <si>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</si>
  <si>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</si>
  <si>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</si>
  <si>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</si>
  <si>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</si>
  <si>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</si>
  <si>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</si>
  <si>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</si>
  <si>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</si>
  <si>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</si>
  <si>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</si>
  <si>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</si>
  <si>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</si>
  <si>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</si>
  <si>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</si>
  <si>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</si>
  <si>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</si>
  <si>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</si>
  <si>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</si>
  <si>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</si>
  <si>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</si>
  <si>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</si>
  <si>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</si>
  <si>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</si>
  <si>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</si>
  <si>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</si>
  <si>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</si>
  <si>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</si>
  <si>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</si>
  <si>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</si>
  <si>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</si>
  <si>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</si>
  <si>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</si>
  <si>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</si>
  <si>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</si>
  <si>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</si>
  <si>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</si>
  <si>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</si>
  <si>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</si>
  <si>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</si>
  <si>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</si>
  <si>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</si>
  <si>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</si>
  <si>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</si>
  <si>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</si>
  <si>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</si>
  <si>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</si>
  <si>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</si>
  <si>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</si>
  <si>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</si>
  <si>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</si>
  <si>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</si>
  <si>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</si>
  <si>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</si>
  <si>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</si>
  <si>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</si>
  <si>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</si>
  <si>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</si>
  <si>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</si>
  <si>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</si>
  <si>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</si>
  <si>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</si>
  <si>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</si>
  <si>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</si>
  <si>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</si>
  <si>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</si>
  <si>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</si>
  <si>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</si>
  <si>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</si>
  <si>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</si>
  <si>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</si>
  <si>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</si>
  <si>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</si>
  <si>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</si>
  <si>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</si>
  <si>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</si>
  <si>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</si>
  <si>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</si>
  <si>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</si>
  <si>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</si>
  <si>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</si>
  <si>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</si>
  <si>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</si>
  <si>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</si>
  <si>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</si>
  <si>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</si>
  <si>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</si>
  <si>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</si>
  <si>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</si>
  <si>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</si>
  <si>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</si>
  <si>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</si>
  <si>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</si>
  <si>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</si>
  <si>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</si>
  <si>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</si>
  <si>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</si>
  <si>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</si>
  <si>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</si>
  <si>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</si>
  <si>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</si>
  <si>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</si>
  <si>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</si>
  <si>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</si>
  <si>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</si>
  <si>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</si>
  <si>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</si>
  <si>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</si>
  <si>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</si>
  <si>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</si>
  <si>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</si>
  <si>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</si>
  <si>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</si>
  <si>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</si>
  <si>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</si>
  <si>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</si>
  <si>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</si>
  <si>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</si>
  <si>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</si>
  <si>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</si>
  <si>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</si>
  <si>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</si>
  <si>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</si>
  <si>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</si>
  <si>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</si>
  <si>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</si>
  <si>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</si>
  <si>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</si>
  <si>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</si>
  <si>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</si>
  <si>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</si>
  <si>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</si>
  <si>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</si>
  <si>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</si>
  <si>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</si>
  <si>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</si>
  <si>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</si>
  <si>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</si>
  <si>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</si>
  <si>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</si>
  <si>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</si>
  <si>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</si>
  <si>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</si>
  <si>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</si>
  <si>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</si>
  <si>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</si>
  <si>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</si>
  <si>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</si>
  <si>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</si>
  <si>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</si>
  <si>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</si>
  <si>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</si>
  <si>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</si>
  <si>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</si>
  <si>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</si>
  <si>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</si>
  <si>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</si>
  <si>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</si>
  <si>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</si>
  <si>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</si>
  <si>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</si>
  <si>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</si>
  <si>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</si>
  <si>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</si>
  <si>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</si>
  <si>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</si>
  <si>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</si>
  <si>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</si>
  <si>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</si>
  <si>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</si>
  <si>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</si>
  <si>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</si>
  <si>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</si>
  <si>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</si>
  <si>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</si>
  <si>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</si>
  <si>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</si>
  <si>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</si>
  <si>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</si>
  <si>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</si>
  <si>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</si>
  <si>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</si>
  <si>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</si>
  <si>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</si>
  <si>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</si>
  <si>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</si>
  <si>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</si>
  <si>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</si>
  <si>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</si>
  <si>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</si>
  <si>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</si>
  <si>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</si>
  <si>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</si>
  <si>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</si>
  <si>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</si>
  <si>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</si>
  <si>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</si>
  <si>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</si>
  <si>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</si>
  <si>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</si>
  <si>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</si>
  <si>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</si>
  <si>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</si>
  <si>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</si>
  <si>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</si>
  <si>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</si>
  <si>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</si>
  <si>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</si>
  <si>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</si>
  <si>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</si>
  <si>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</si>
  <si>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</si>
  <si>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</si>
  <si>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</si>
  <si>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</si>
  <si>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</si>
  <si>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</si>
  <si>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</si>
  <si>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</si>
  <si>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</si>
  <si>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</si>
  <si>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</si>
  <si>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</si>
  <si>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</si>
  <si>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</si>
  <si>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</si>
  <si>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</si>
  <si>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</si>
  <si>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</si>
  <si>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</si>
  <si>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</si>
  <si>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</si>
  <si>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</si>
  <si>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</si>
  <si>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</si>
  <si>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</si>
  <si>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</si>
  <si>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</si>
  <si>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</si>
  <si>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</si>
  <si>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</si>
  <si>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</si>
  <si>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</si>
  <si>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</si>
  <si>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</si>
  <si>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</si>
  <si>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</si>
  <si>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</si>
  <si>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</si>
  <si>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</si>
  <si>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</si>
  <si>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</si>
  <si>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</si>
  <si>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</si>
  <si>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</si>
  <si>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</si>
  <si>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</si>
  <si>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</si>
  <si>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</si>
  <si>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</si>
  <si>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</si>
  <si>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</si>
  <si>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</si>
  <si>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</si>
  <si>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</si>
  <si>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</si>
  <si>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</si>
  <si>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</si>
  <si>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</si>
  <si>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</si>
  <si>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</si>
  <si>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</si>
  <si>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</si>
  <si>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</si>
  <si>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</si>
  <si>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</si>
  <si>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</si>
  <si>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</si>
  <si>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</si>
  <si>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</si>
  <si>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</si>
  <si>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</si>
  <si>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</si>
  <si>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</si>
  <si>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</si>
  <si>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</si>
  <si>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</si>
  <si>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</si>
  <si>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</si>
  <si>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</si>
  <si>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</si>
  <si>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</si>
  <si>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</si>
  <si>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</si>
  <si>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</si>
  <si>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</si>
  <si>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</si>
  <si>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</si>
  <si>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</si>
  <si>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</si>
  <si>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</si>
  <si>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</si>
  <si>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</si>
  <si>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</si>
  <si>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</si>
  <si>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</si>
  <si>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</si>
  <si>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</si>
  <si>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</si>
  <si>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</si>
  <si>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</si>
  <si>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</si>
  <si>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</si>
  <si>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</si>
  <si>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</si>
  <si>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</si>
  <si>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</si>
  <si>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</si>
  <si>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</si>
  <si>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</si>
  <si>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</si>
  <si>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</si>
  <si>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</si>
  <si>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</si>
  <si>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</si>
  <si>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</si>
  <si>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</si>
  <si>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</si>
  <si>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</si>
  <si>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</si>
  <si>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</si>
  <si>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</si>
  <si>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</si>
  <si>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</si>
  <si>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</si>
  <si>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</si>
  <si>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</si>
  <si>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</si>
  <si>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</si>
  <si>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</si>
  <si>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</si>
  <si>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</si>
  <si>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</si>
  <si>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</si>
  <si>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</si>
  <si>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</si>
  <si>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</si>
  <si>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</si>
  <si>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</si>
  <si>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</si>
  <si>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</si>
  <si>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</si>
  <si>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</si>
  <si>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</si>
  <si>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</si>
  <si>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</si>
  <si>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</si>
  <si>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</si>
  <si>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</si>
  <si>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</si>
  <si>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</si>
  <si>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</si>
  <si>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</si>
  <si>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</si>
  <si>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</si>
  <si>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</si>
  <si>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</si>
  <si>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</si>
  <si>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</si>
  <si>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</si>
  <si>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</si>
  <si>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</si>
  <si>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</si>
  <si>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</si>
  <si>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</si>
  <si>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</si>
  <si>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</si>
  <si>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</si>
  <si>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</si>
  <si>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</si>
  <si>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</si>
  <si>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</si>
  <si>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</si>
  <si>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</si>
  <si>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</si>
  <si>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</si>
  <si>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</si>
  <si>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</si>
  <si>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</si>
  <si>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</si>
  <si>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</si>
  <si>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</si>
  <si>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</si>
  <si>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</si>
  <si>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</si>
  <si>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</si>
  <si>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</si>
  <si>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</si>
  <si>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</si>
  <si>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</si>
  <si>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</si>
  <si>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</si>
  <si>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</si>
  <si>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</si>
  <si>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</si>
  <si>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</si>
  <si>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</si>
  <si>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</si>
  <si>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</si>
  <si>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</si>
  <si>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</si>
  <si>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</si>
  <si>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</si>
  <si>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</si>
  <si>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</si>
  <si>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</si>
  <si>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</si>
  <si>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</si>
  <si>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</si>
  <si>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</si>
  <si>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</si>
  <si>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</si>
  <si>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</si>
  <si>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</si>
  <si>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</si>
  <si>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</si>
  <si>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</si>
  <si>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</si>
  <si>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</si>
  <si>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</si>
  <si>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</si>
  <si>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</si>
  <si>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</si>
  <si>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</si>
  <si>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</si>
  <si>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</si>
  <si>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</si>
  <si>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</si>
  <si>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</si>
  <si>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</si>
  <si>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</si>
  <si>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</si>
  <si>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</si>
  <si>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</si>
  <si>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</si>
  <si>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</si>
  <si>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</si>
  <si>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</si>
  <si>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</si>
  <si>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</si>
  <si>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</si>
  <si>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</si>
  <si>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</si>
  <si>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</si>
  <si>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</si>
  <si>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</si>
  <si>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</si>
  <si>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</si>
  <si>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</si>
  <si>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</si>
  <si>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</si>
  <si>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</si>
  <si>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</si>
  <si>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</si>
  <si>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</si>
  <si>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</si>
  <si>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</si>
  <si>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</si>
  <si>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</si>
  <si>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</si>
  <si>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</si>
  <si>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</si>
  <si>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</si>
  <si>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</si>
  <si>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</si>
  <si>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</si>
  <si>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</si>
  <si>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</si>
  <si>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</si>
  <si>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</si>
  <si>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</si>
  <si>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</si>
  <si>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</si>
  <si>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</si>
  <si>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</si>
  <si>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</si>
  <si>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</si>
  <si>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</si>
  <si>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</si>
  <si>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</si>
  <si>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</si>
  <si>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</si>
  <si>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</si>
  <si>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</si>
  <si>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</si>
  <si>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</si>
  <si>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</si>
  <si>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</si>
  <si>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</si>
  <si>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</si>
  <si>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</si>
  <si>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</si>
  <si>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</si>
  <si>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</si>
  <si>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</si>
  <si>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</si>
  <si>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</si>
  <si>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</si>
  <si>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</si>
  <si>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</si>
  <si>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</si>
  <si>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</si>
  <si>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</si>
  <si>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</si>
  <si>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</si>
  <si>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</si>
  <si>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</si>
  <si>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</si>
  <si>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</si>
  <si>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</si>
  <si>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</si>
  <si>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</si>
  <si>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</si>
  <si>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</si>
  <si>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</si>
  <si>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</si>
  <si>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</si>
  <si>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</si>
  <si>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</si>
  <si>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</si>
  <si>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</si>
  <si>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</si>
  <si>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</si>
  <si>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</si>
  <si>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</si>
  <si>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</si>
  <si>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</si>
  <si>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</si>
  <si>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</si>
  <si>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</si>
  <si>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</si>
  <si>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</si>
  <si>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</si>
  <si>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</si>
  <si>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</si>
  <si>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</si>
  <si>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</si>
  <si>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</si>
  <si>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</si>
  <si>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</si>
  <si>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</si>
  <si>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</si>
  <si>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</si>
  <si>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</si>
  <si>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</si>
  <si>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</si>
  <si>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</si>
  <si>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</si>
  <si>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</si>
  <si>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</si>
  <si>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</si>
  <si>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</si>
  <si>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</si>
  <si>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</si>
  <si>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</si>
  <si>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</si>
  <si>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</si>
  <si>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</si>
  <si>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</si>
  <si>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</si>
  <si>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</si>
  <si>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</si>
  <si>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</si>
  <si>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</si>
  <si>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</si>
  <si>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</si>
  <si>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</si>
  <si>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</si>
  <si>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</si>
  <si>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</si>
  <si>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</si>
  <si>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</si>
  <si>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</si>
  <si>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</si>
  <si>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</si>
  <si>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</si>
  <si>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</si>
  <si>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</si>
  <si>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</si>
  <si>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</si>
  <si>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</si>
  <si>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</si>
  <si>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</si>
  <si>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</si>
  <si>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</si>
  <si>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</si>
  <si>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</si>
  <si>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</si>
  <si>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</si>
  <si>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</si>
  <si>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</si>
  <si>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</si>
  <si>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</si>
  <si>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</si>
  <si>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</si>
  <si>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</si>
  <si>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</si>
  <si>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</si>
  <si>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</si>
  <si>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</si>
  <si>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</si>
  <si>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</si>
  <si>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</si>
  <si>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</si>
  <si>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</si>
  <si>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</si>
  <si>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</si>
  <si>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</si>
  <si>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</si>
  <si>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</si>
  <si>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</si>
  <si>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</si>
  <si>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</si>
  <si>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</si>
  <si>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</si>
  <si>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</si>
  <si>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</si>
  <si>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</si>
  <si>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</si>
  <si>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</si>
  <si>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</si>
  <si>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</si>
  <si>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</si>
  <si>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</si>
  <si>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</si>
  <si>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</si>
  <si>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</si>
  <si>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</si>
  <si>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</si>
  <si>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</si>
  <si>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</si>
  <si>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</si>
  <si>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</si>
  <si>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</si>
  <si>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</si>
  <si>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</si>
  <si>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</si>
  <si>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</si>
  <si>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</si>
  <si>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</si>
  <si>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</si>
  <si>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</si>
  <si>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</si>
  <si>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</si>
  <si>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</si>
  <si>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</si>
  <si>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</si>
  <si>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</si>
  <si>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</si>
  <si>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</si>
  <si>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</si>
  <si>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</si>
  <si>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</si>
  <si>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</si>
  <si>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</si>
  <si>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</si>
  <si>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</si>
  <si>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</si>
  <si>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</si>
  <si>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</si>
  <si>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</si>
  <si>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</si>
  <si>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</si>
  <si>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</si>
  <si>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</si>
  <si>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</si>
  <si>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</si>
  <si>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</si>
  <si>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</si>
  <si>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</si>
  <si>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</si>
  <si>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</si>
  <si>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</si>
  <si>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</si>
  <si>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</si>
  <si>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</si>
  <si>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</si>
  <si>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</si>
  <si>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</si>
  <si>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</si>
  <si>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</si>
  <si>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</si>
  <si>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</si>
  <si>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</si>
  <si>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</si>
  <si>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</si>
  <si>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</si>
  <si>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</si>
  <si>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</si>
  <si>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</si>
  <si>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</si>
  <si>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</si>
  <si>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</si>
  <si>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</si>
  <si>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</si>
  <si>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</si>
  <si>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</si>
  <si>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</si>
  <si>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</si>
  <si>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</si>
  <si>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</si>
  <si>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</si>
  <si>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</si>
  <si>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</si>
  <si>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</si>
  <si>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</si>
  <si>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</si>
  <si>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</si>
  <si>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</si>
  <si>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</si>
  <si>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</si>
  <si>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</si>
  <si>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</si>
  <si>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</si>
  <si>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</si>
  <si>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</si>
  <si>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</si>
  <si>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</si>
  <si>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</si>
  <si>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</si>
  <si>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</si>
  <si>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</si>
  <si>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</si>
  <si>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</si>
  <si>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</si>
  <si>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</si>
  <si>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</si>
  <si>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</si>
  <si>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</si>
  <si>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</si>
  <si>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</si>
  <si>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</si>
  <si>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</si>
  <si>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</si>
  <si>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</si>
  <si>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</si>
  <si>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</si>
  <si>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</si>
  <si>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</si>
  <si>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</si>
  <si>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</si>
  <si>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</si>
  <si>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</si>
  <si>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</si>
  <si>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</si>
  <si>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</si>
  <si>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</si>
  <si>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</si>
  <si>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</si>
  <si>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</si>
  <si>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</si>
  <si>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</si>
  <si>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</si>
  <si>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</si>
  <si>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</si>
  <si>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</si>
  <si>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</si>
  <si>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</si>
  <si>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</si>
  <si>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</si>
  <si>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</si>
  <si>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</si>
  <si>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</si>
  <si>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</si>
  <si>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</si>
  <si>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</si>
  <si>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</si>
  <si>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</si>
  <si>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</si>
  <si>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</si>
  <si>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</si>
  <si>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</si>
  <si>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</si>
  <si>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</si>
  <si>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</si>
  <si>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</si>
  <si>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</si>
  <si>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</si>
  <si>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</si>
  <si>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</si>
  <si>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</si>
  <si>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</si>
  <si>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</si>
  <si>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</si>
  <si>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</si>
  <si>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</si>
  <si>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</si>
  <si>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</si>
  <si>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</si>
  <si>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</si>
  <si>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</si>
  <si>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</si>
  <si>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</si>
  <si>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</si>
  <si>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</si>
  <si>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</si>
  <si>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</si>
  <si>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</si>
  <si>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</si>
  <si>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</si>
  <si>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</si>
  <si>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</si>
  <si>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</si>
  <si>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</si>
  <si>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</si>
  <si>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</si>
  <si>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</si>
  <si>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</si>
  <si>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</si>
  <si>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</si>
  <si>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</si>
  <si>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</si>
  <si>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</si>
  <si>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</si>
  <si>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</si>
  <si>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</si>
  <si>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</si>
  <si>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</si>
  <si>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</si>
  <si>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</si>
  <si>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</si>
  <si>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</si>
  <si>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</si>
  <si>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</si>
  <si>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</si>
  <si>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</si>
  <si>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</si>
  <si>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</si>
  <si>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</si>
  <si>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</si>
  <si>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</si>
  <si>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</si>
  <si>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</si>
  <si>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</si>
  <si>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</si>
  <si>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</si>
  <si>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</si>
  <si>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</si>
  <si>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</si>
  <si>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</si>
  <si>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</si>
  <si>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</si>
  <si>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</si>
  <si>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</si>
  <si>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</si>
  <si>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</si>
  <si>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</si>
  <si>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</si>
  <si>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</si>
  <si>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</si>
  <si>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</si>
  <si>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</si>
  <si>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</si>
  <si>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</si>
  <si>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</si>
  <si>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</si>
  <si>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</si>
  <si>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</si>
  <si>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</si>
  <si>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</si>
  <si>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</si>
  <si>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</si>
  <si>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</si>
  <si>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</si>
  <si>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</si>
  <si>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</si>
  <si>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</si>
  <si>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</si>
  <si>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</si>
  <si>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</si>
  <si>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</si>
  <si>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</si>
  <si>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</si>
  <si>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</si>
  <si>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</si>
  <si>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</si>
  <si>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</si>
  <si>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</si>
  <si>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</si>
  <si>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</si>
  <si>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</si>
  <si>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</si>
  <si>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</si>
  <si>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</si>
  <si>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</si>
  <si>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</si>
  <si>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</si>
  <si>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</si>
  <si>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</si>
  <si>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</si>
  <si>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</si>
  <si>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</si>
  <si>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</si>
  <si>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</si>
  <si>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</si>
  <si>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</si>
  <si>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</si>
  <si>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</si>
  <si>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</si>
  <si>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</si>
  <si>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</si>
  <si>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</si>
  <si>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</si>
  <si>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</si>
  <si>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</si>
  <si>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</si>
  <si>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</si>
  <si>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</si>
  <si>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</si>
  <si>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</si>
  <si>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</si>
  <si>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</si>
  <si>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</si>
  <si>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</si>
  <si>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</si>
  <si>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</si>
  <si>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</si>
  <si>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</si>
  <si>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</si>
  <si>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</si>
  <si>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</si>
  <si>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</si>
  <si>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</si>
  <si>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</si>
  <si>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</si>
  <si>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</si>
  <si>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</si>
  <si>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</si>
  <si>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</si>
  <si>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</si>
  <si>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</si>
  <si>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</si>
  <si>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</si>
  <si>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</si>
  <si>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</si>
  <si>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</si>
  <si>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</si>
  <si>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</si>
  <si>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</si>
  <si>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</si>
  <si>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</si>
  <si>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</si>
  <si>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</si>
  <si>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</si>
  <si>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</si>
  <si>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</si>
  <si>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</si>
  <si>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</si>
  <si>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</si>
  <si>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</si>
  <si>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</si>
  <si>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</si>
  <si>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</si>
  <si>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</si>
  <si>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</si>
  <si>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</si>
  <si>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</si>
  <si>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</si>
  <si>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</si>
  <si>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</si>
  <si>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</si>
  <si>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</si>
  <si>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</si>
  <si>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</si>
  <si>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</si>
  <si>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</si>
  <si>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</si>
  <si>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</si>
  <si>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</si>
  <si>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</si>
  <si>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</si>
  <si>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</si>
  <si>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</si>
  <si>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</si>
  <si>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</si>
  <si>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</si>
  <si>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</si>
  <si>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</si>
  <si>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</si>
  <si>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</si>
  <si>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</si>
  <si>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</si>
  <si>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</si>
  <si>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</si>
  <si>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</si>
  <si>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</si>
  <si>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</si>
  <si>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</si>
  <si>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</si>
  <si>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</si>
  <si>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</si>
  <si>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</si>
  <si>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</si>
  <si>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</si>
  <si>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</si>
  <si>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</si>
  <si>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</si>
  <si>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</si>
  <si>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</si>
  <si>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</si>
  <si>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</si>
  <si>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</si>
  <si>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</si>
  <si>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</si>
  <si>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</si>
  <si>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</si>
  <si>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</si>
  <si>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</si>
  <si>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</si>
  <si>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</si>
  <si>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</si>
  <si>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</si>
  <si>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</si>
  <si>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</si>
  <si>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</si>
  <si>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</si>
  <si>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</si>
  <si>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</si>
  <si>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</si>
  <si>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</si>
  <si>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</si>
  <si>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</si>
  <si>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</si>
  <si>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</si>
  <si>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</si>
  <si>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</si>
  <si>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</si>
  <si>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</si>
  <si>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</si>
  <si>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</si>
  <si>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</si>
  <si>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</si>
  <si>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</si>
  <si>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</si>
  <si>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</si>
  <si>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</si>
  <si>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</si>
  <si>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</si>
  <si>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</si>
  <si>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</si>
  <si>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</si>
  <si>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</si>
  <si>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</si>
  <si>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</si>
  <si>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</si>
  <si>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</si>
  <si>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</si>
  <si>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</si>
  <si>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</si>
  <si>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</si>
  <si>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</si>
  <si>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</si>
  <si>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</si>
  <si>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</si>
  <si>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</si>
  <si>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</si>
  <si>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</si>
  <si>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</si>
  <si>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</si>
  <si>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</si>
  <si>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</si>
  <si>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</si>
  <si>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</si>
  <si>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</si>
  <si>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</si>
  <si>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</si>
  <si>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</si>
  <si>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</si>
  <si>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</si>
  <si>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</si>
  <si>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</si>
  <si>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</si>
  <si>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</si>
  <si>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</si>
  <si>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</si>
  <si>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</si>
  <si>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</si>
  <si>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</si>
  <si>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</si>
  <si>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</si>
  <si>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</si>
  <si>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</si>
  <si>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</si>
  <si>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</si>
  <si>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</si>
  <si>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</si>
  <si>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</si>
  <si>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</si>
  <si>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</si>
  <si>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</si>
  <si>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</si>
  <si>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</si>
  <si>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</si>
  <si>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</si>
  <si>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</si>
  <si>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</si>
  <si>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</si>
  <si>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</si>
  <si>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</si>
  <si>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</si>
  <si>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</si>
  <si>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</si>
  <si>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</si>
  <si>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</si>
  <si>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</si>
  <si>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</si>
  <si>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</si>
  <si>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</si>
  <si>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</si>
  <si>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</si>
  <si>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</si>
  <si>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</si>
  <si>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</si>
  <si>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</si>
  <si>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</si>
  <si>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</si>
  <si>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</si>
  <si>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</si>
  <si>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</si>
  <si>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</si>
  <si>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</si>
  <si>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</si>
  <si>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</si>
  <si>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</si>
  <si>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</si>
  <si>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</si>
  <si>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</si>
  <si>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</si>
  <si>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</si>
  <si>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</si>
  <si>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</si>
  <si>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</si>
  <si>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</si>
  <si>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</si>
  <si>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</si>
  <si>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</si>
  <si>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</si>
  <si>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</si>
  <si>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</si>
  <si>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</si>
  <si>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</si>
  <si>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</si>
  <si>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</si>
  <si>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</si>
  <si>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</si>
  <si>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</si>
  <si>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</si>
  <si>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</si>
  <si>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</si>
  <si>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</si>
  <si>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</si>
  <si>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</si>
  <si>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</si>
  <si>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</si>
  <si>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</si>
  <si>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</si>
  <si>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</si>
  <si>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</si>
  <si>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</si>
  <si>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</si>
  <si>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</si>
  <si>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</si>
  <si>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</si>
  <si>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</si>
  <si>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</si>
  <si>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</si>
  <si>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</si>
  <si>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</si>
  <si>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</si>
  <si>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</si>
  <si>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</si>
  <si>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</si>
  <si>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</si>
  <si>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</si>
  <si>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</si>
  <si>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</si>
  <si>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</si>
  <si>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</si>
  <si>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</si>
  <si>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</si>
  <si>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</si>
  <si>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</si>
  <si>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</si>
  <si>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</si>
  <si>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</si>
  <si>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</si>
  <si>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</si>
  <si>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</si>
  <si>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</si>
  <si>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</si>
  <si>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</si>
  <si>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</si>
  <si>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</si>
  <si>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</si>
  <si>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</si>
  <si>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</si>
  <si>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</si>
  <si>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</si>
  <si>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</si>
  <si>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</si>
  <si>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</si>
  <si>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</si>
  <si>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</si>
  <si>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</si>
  <si>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</si>
  <si>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</si>
  <si>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</si>
  <si>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</si>
  <si>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</si>
  <si>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</si>
  <si>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</si>
  <si>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</si>
  <si>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</si>
  <si>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</si>
  <si>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</si>
  <si>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</si>
  <si>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</si>
  <si>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</si>
  <si>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</si>
  <si>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</si>
  <si>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</si>
  <si>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</si>
  <si>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</si>
  <si>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</si>
  <si>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</si>
  <si>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</si>
  <si>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</si>
  <si>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</si>
  <si>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</si>
  <si>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</si>
  <si>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</si>
  <si>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</si>
  <si>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</si>
  <si>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</si>
  <si>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</si>
  <si>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</si>
  <si>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</si>
  <si>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</si>
  <si>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</si>
  <si>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</si>
  <si>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</si>
  <si>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</si>
  <si>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</si>
  <si>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</si>
  <si>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</si>
  <si>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</si>
  <si>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</si>
  <si>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</si>
  <si>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</si>
  <si>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</si>
  <si>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</si>
  <si>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</si>
  <si>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</si>
  <si>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</si>
  <si>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</si>
  <si>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</si>
  <si>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</si>
  <si>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</si>
  <si>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</si>
  <si>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</si>
  <si>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</si>
  <si>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</si>
  <si>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</si>
  <si>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</si>
  <si>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</si>
  <si>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</si>
  <si>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</si>
  <si>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</si>
  <si>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</si>
  <si>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</si>
  <si>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</si>
  <si>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</si>
  <si>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</si>
  <si>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</si>
  <si>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</si>
  <si>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</si>
  <si>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</si>
  <si>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</si>
  <si>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</si>
  <si>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</si>
  <si>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</si>
  <si>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</si>
  <si>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</si>
  <si>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</si>
  <si>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</si>
  <si>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</si>
  <si>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</si>
  <si>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</si>
  <si>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</si>
  <si>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</si>
  <si>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</si>
  <si>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</si>
  <si>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</si>
  <si>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</si>
  <si>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</si>
  <si>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</si>
  <si>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</si>
  <si>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</si>
  <si>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</si>
  <si>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</si>
  <si>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</si>
  <si>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</si>
  <si>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</si>
  <si>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</si>
  <si>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</si>
  <si>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</si>
  <si>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</si>
  <si>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</si>
  <si>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</si>
  <si>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</si>
  <si>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</si>
  <si>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</si>
  <si>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</si>
  <si>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</si>
  <si>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</si>
  <si>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</si>
  <si>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</si>
  <si>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</si>
  <si>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</si>
  <si>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</si>
  <si>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</si>
  <si>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</si>
  <si>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</si>
  <si>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</si>
  <si>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</si>
  <si>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</si>
  <si>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</si>
  <si>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</si>
  <si>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</si>
  <si>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</si>
  <si>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</si>
  <si>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</si>
  <si>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</si>
  <si>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</si>
  <si>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</si>
  <si>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</si>
  <si>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</si>
  <si>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</si>
  <si>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</si>
  <si>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</si>
  <si>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</si>
  <si>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</si>
  <si>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</si>
  <si>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</si>
  <si>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</si>
  <si>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</si>
  <si>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</si>
  <si>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</si>
  <si>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</si>
  <si>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</si>
  <si>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</si>
  <si>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</si>
  <si>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</si>
  <si>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</si>
  <si>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</si>
  <si>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</si>
  <si>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</si>
  <si>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</si>
  <si>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</si>
  <si>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</si>
  <si>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</si>
  <si>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</si>
  <si>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</si>
  <si>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</si>
  <si>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</si>
  <si>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</si>
  <si>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</si>
  <si>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</si>
  <si>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</si>
  <si>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</si>
  <si>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</si>
  <si>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</si>
  <si>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</si>
  <si>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</si>
  <si>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</si>
  <si>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</si>
  <si>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</si>
  <si>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</si>
  <si>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</si>
  <si>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</si>
  <si>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</si>
  <si>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</si>
  <si>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</si>
  <si>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</si>
  <si>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</si>
  <si>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</si>
  <si>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</si>
  <si>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</si>
  <si>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</si>
  <si>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</si>
  <si>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</si>
  <si>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</si>
  <si>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</si>
  <si>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</si>
  <si>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</si>
  <si>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</si>
  <si>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</si>
  <si>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</si>
  <si>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</si>
  <si>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</si>
  <si>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</si>
  <si>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</si>
  <si>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</si>
  <si>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</si>
  <si>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</si>
  <si>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</si>
  <si>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</si>
  <si>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</si>
  <si>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</si>
  <si>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</si>
  <si>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</si>
  <si>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</si>
  <si>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</si>
  <si>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</si>
  <si>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</si>
  <si>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</si>
  <si>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</si>
  <si>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</si>
  <si>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</si>
  <si>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</si>
  <si>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</si>
  <si>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</si>
  <si>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</si>
  <si>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</si>
  <si>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</si>
  <si>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</si>
  <si>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</si>
  <si>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</si>
  <si>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</si>
  <si>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</si>
  <si>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</si>
  <si>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</si>
  <si>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</si>
  <si>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</si>
  <si>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</si>
  <si>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</si>
  <si>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</si>
  <si>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</si>
  <si>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</si>
  <si>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</si>
  <si>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</si>
  <si>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</si>
  <si>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</si>
  <si>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</si>
  <si>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</si>
  <si>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</si>
  <si>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</si>
  <si>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</si>
  <si>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</si>
  <si>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</si>
  <si>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</si>
  <si>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</si>
  <si>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</si>
  <si>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</si>
  <si>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</si>
  <si>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</si>
  <si>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</si>
  <si>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</si>
  <si>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</si>
  <si>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</si>
  <si>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</si>
  <si>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</si>
  <si>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</si>
  <si>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</si>
  <si>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</si>
  <si>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</si>
  <si>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</si>
  <si>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</si>
  <si>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</si>
  <si>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</si>
  <si>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</si>
  <si>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</si>
  <si>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</si>
  <si>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</si>
  <si>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</si>
  <si>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</si>
  <si>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</si>
  <si>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</si>
  <si>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</si>
  <si>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</si>
  <si>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</si>
  <si>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</si>
  <si>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</si>
  <si>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</si>
  <si>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</si>
  <si>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</si>
  <si>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</si>
  <si>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</si>
  <si>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</si>
  <si>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</si>
  <si>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</si>
  <si>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</si>
  <si>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</si>
  <si>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</si>
  <si>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</si>
  <si>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</si>
  <si>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</si>
  <si>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</si>
  <si>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</si>
  <si>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</si>
  <si>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</si>
  <si>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</si>
  <si>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</si>
  <si>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</si>
  <si>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</si>
  <si>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</si>
  <si>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</si>
  <si>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</si>
  <si>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</si>
  <si>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</si>
  <si>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</si>
  <si>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</si>
  <si>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</si>
  <si>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</si>
  <si>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</si>
  <si>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</si>
  <si>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</si>
  <si>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</si>
  <si>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</si>
  <si>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</si>
  <si>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</si>
  <si>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</si>
  <si>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</si>
  <si>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</si>
  <si>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</si>
  <si>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</si>
  <si>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</si>
  <si>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</si>
  <si>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</si>
  <si>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</si>
  <si>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</si>
  <si>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</si>
  <si>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</si>
  <si>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</si>
  <si>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</si>
  <si>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</si>
  <si>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</si>
  <si>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</si>
  <si>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</si>
  <si>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</si>
  <si>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</si>
  <si>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</si>
  <si>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</si>
  <si>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</si>
  <si>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</si>
  <si>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</si>
  <si>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</si>
  <si>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</si>
  <si>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</si>
  <si>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</si>
  <si>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</si>
  <si>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</si>
  <si>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</si>
  <si>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</si>
  <si>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</si>
  <si>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</si>
  <si>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</si>
  <si>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</si>
  <si>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</si>
  <si>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</si>
  <si>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</si>
  <si>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</si>
  <si>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</si>
  <si>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</si>
  <si>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</si>
  <si>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</si>
  <si>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</si>
  <si>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</si>
  <si>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</si>
  <si>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</si>
  <si>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</si>
  <si>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</si>
  <si>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</si>
  <si>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</si>
  <si>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</si>
  <si>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</si>
  <si>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</si>
  <si>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</si>
  <si>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</si>
  <si>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</si>
  <si>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</si>
  <si>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</si>
  <si>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</si>
  <si>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</si>
  <si>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</si>
  <si>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</si>
  <si>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</si>
  <si>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</si>
  <si>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</si>
  <si>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</si>
  <si>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</si>
  <si>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</si>
  <si>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</si>
  <si>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</si>
  <si>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</si>
  <si>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</si>
  <si>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</si>
  <si>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</si>
  <si>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</si>
  <si>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</si>
  <si>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</si>
  <si>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</si>
  <si>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</si>
  <si>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</si>
  <si>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</si>
  <si>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</si>
  <si>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</si>
  <si>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</si>
  <si>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</si>
  <si>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</si>
  <si>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</si>
  <si>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</si>
  <si>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</si>
  <si>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</si>
  <si>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</si>
  <si>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</si>
  <si>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</si>
  <si>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</si>
  <si>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</si>
  <si>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</si>
  <si>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</si>
  <si>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</si>
  <si>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</si>
  <si>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</si>
  <si>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</si>
  <si>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</si>
  <si>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</si>
  <si>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</si>
  <si>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</si>
  <si>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</si>
  <si>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</si>
  <si>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</si>
  <si>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</si>
  <si>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</si>
  <si>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</si>
  <si>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</si>
  <si>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</si>
  <si>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</si>
  <si>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</si>
  <si>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</si>
  <si>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</si>
  <si>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</si>
  <si>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</si>
  <si>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</si>
  <si>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</si>
  <si>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</si>
  <si>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</si>
  <si>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</si>
  <si>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</si>
  <si>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</si>
  <si>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</si>
  <si>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</si>
  <si>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</si>
  <si>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</si>
  <si>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</si>
  <si>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</si>
  <si>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</si>
  <si>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</si>
  <si>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</si>
  <si>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</si>
  <si>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</si>
  <si>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</si>
  <si>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</si>
  <si>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</si>
  <si>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</si>
  <si>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</si>
  <si>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</si>
  <si>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</si>
  <si>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</si>
  <si>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</si>
  <si>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</si>
  <si>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</si>
  <si>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</si>
  <si>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</si>
  <si>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</si>
  <si>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</si>
  <si>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</si>
  <si>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</si>
  <si>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</si>
  <si>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</si>
  <si>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</si>
  <si>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</si>
  <si>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</si>
  <si>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</si>
  <si>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</si>
  <si>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</si>
  <si>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</si>
  <si>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</si>
  <si>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</si>
  <si>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</si>
  <si>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</si>
  <si>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</si>
  <si>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</si>
  <si>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</si>
  <si>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</si>
  <si>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</si>
  <si>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</si>
  <si>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</si>
  <si>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</si>
  <si>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</si>
  <si>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</si>
  <si>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</si>
  <si>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</si>
  <si>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</si>
  <si>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</si>
  <si>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</si>
  <si>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</si>
  <si>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</si>
  <si>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</si>
  <si>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</si>
  <si>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</si>
  <si>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</si>
  <si>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</si>
  <si>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</si>
  <si>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</si>
  <si>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</si>
  <si>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</si>
  <si>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</si>
  <si>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</si>
  <si>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</si>
  <si>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</si>
  <si>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</si>
  <si>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</si>
  <si>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</si>
  <si>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</si>
  <si>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</si>
  <si>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</si>
  <si>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</si>
  <si>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</si>
  <si>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</si>
  <si>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</si>
  <si>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</si>
  <si>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</si>
  <si>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</si>
  <si>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</si>
  <si>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</si>
  <si>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</si>
  <si>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</si>
  <si>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</si>
  <si>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</si>
  <si>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</si>
  <si>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</si>
  <si>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</si>
  <si>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</si>
  <si>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</si>
  <si>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</si>
  <si>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</si>
  <si>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</si>
  <si>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</si>
  <si>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</si>
  <si>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</si>
  <si>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</si>
  <si>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</si>
  <si>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</si>
  <si>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</si>
  <si>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</si>
  <si>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</si>
  <si>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</si>
  <si>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</si>
  <si>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</si>
  <si>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</si>
  <si>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</si>
  <si>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</si>
  <si>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</si>
  <si>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</si>
  <si>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</si>
  <si>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</si>
  <si>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</si>
  <si>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</si>
  <si>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</si>
  <si>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</si>
  <si>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</si>
  <si>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</si>
  <si>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</si>
  <si>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</si>
  <si>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</si>
  <si>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</si>
  <si>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</si>
  <si>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</si>
  <si>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</si>
  <si>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</si>
  <si>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</si>
  <si>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</si>
  <si>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</si>
  <si>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</si>
  <si>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</si>
  <si>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</si>
  <si>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</si>
  <si>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</si>
  <si>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</si>
  <si>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</si>
  <si>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</si>
  <si>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</si>
  <si>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</si>
  <si>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</si>
  <si>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</si>
  <si>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</si>
  <si>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</si>
  <si>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</si>
  <si>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</si>
  <si>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</si>
  <si>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</si>
  <si>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</si>
  <si>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</si>
  <si>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</si>
  <si>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</si>
  <si>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</si>
  <si>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</si>
  <si>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</si>
  <si>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</si>
  <si>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</si>
  <si>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</si>
  <si>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</si>
  <si>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</si>
  <si>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</si>
  <si>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</si>
  <si>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</si>
  <si>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</si>
  <si>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</si>
  <si>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</si>
  <si>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</si>
  <si>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</si>
  <si>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</si>
  <si>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</si>
  <si>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</si>
  <si>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</si>
  <si>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</si>
  <si>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</si>
  <si>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</si>
  <si>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</si>
  <si>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</si>
  <si>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</si>
  <si>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</si>
  <si>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</si>
  <si>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</si>
  <si>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</si>
  <si>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</si>
  <si>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</si>
  <si>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</si>
  <si>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</si>
  <si>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</si>
  <si>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</si>
  <si>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</si>
  <si>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</si>
  <si>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</si>
  <si>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</si>
  <si>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</si>
  <si>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</si>
  <si>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</si>
  <si>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</si>
  <si>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</si>
  <si>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</si>
  <si>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</si>
  <si>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</si>
  <si>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</si>
  <si>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</si>
  <si>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</si>
  <si>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</si>
  <si>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</si>
  <si>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</si>
  <si>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</si>
  <si>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</si>
  <si>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</si>
  <si>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</si>
  <si>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</si>
  <si>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</si>
  <si>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</si>
  <si>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</si>
  <si>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</si>
  <si>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</si>
  <si>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</si>
  <si>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</si>
  <si>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</si>
  <si>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</si>
  <si>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</si>
  <si>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</si>
  <si>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</si>
  <si>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</si>
  <si>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</si>
  <si>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</si>
  <si>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</si>
  <si>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</si>
  <si>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</si>
  <si>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</si>
  <si>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</si>
  <si>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</si>
  <si>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</si>
  <si>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</si>
  <si>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</si>
  <si>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</si>
  <si>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</si>
  <si>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</si>
  <si>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</si>
  <si>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</si>
  <si>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</si>
  <si>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</si>
  <si>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</si>
  <si>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</si>
  <si>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</si>
  <si>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</si>
  <si>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</si>
  <si>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</si>
  <si>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</si>
  <si>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</si>
  <si>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</si>
  <si>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</si>
  <si>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</si>
  <si>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</si>
  <si>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</si>
  <si>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</si>
  <si>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</si>
  <si>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</si>
  <si>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</si>
  <si>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</si>
  <si>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</si>
  <si>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</si>
  <si>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</si>
  <si>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</si>
  <si>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</si>
  <si>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</si>
  <si>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</si>
  <si>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</si>
  <si>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</si>
  <si>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</si>
  <si>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</si>
  <si>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</si>
  <si>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</si>
  <si>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</si>
  <si>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</si>
  <si>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</si>
  <si>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</si>
  <si>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</si>
  <si>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</si>
  <si>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</si>
  <si>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</si>
  <si>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</si>
  <si>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</si>
  <si>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</si>
  <si>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</si>
  <si>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</si>
  <si>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</si>
  <si>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</si>
  <si>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</si>
  <si>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</si>
  <si>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</si>
  <si>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</si>
  <si>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</si>
  <si>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</si>
  <si>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</si>
  <si>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</si>
  <si>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</si>
  <si>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</si>
  <si>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</si>
  <si>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</si>
  <si>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</si>
  <si>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</si>
  <si>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</si>
  <si>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</si>
  <si>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</si>
  <si>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</si>
  <si>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</si>
  <si>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</si>
  <si>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</si>
  <si>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</si>
  <si>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</si>
  <si>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</si>
  <si>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</si>
  <si>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</si>
  <si>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</si>
  <si>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</si>
  <si>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</si>
  <si>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</si>
  <si>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</si>
  <si>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</si>
  <si>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</si>
  <si>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</si>
  <si>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</si>
  <si>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</si>
  <si>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</si>
  <si>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</si>
  <si>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</si>
  <si>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</si>
  <si>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</si>
  <si>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</si>
  <si>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</si>
  <si>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</si>
  <si>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</si>
  <si>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</si>
  <si>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</si>
  <si>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</si>
  <si>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</si>
  <si>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</si>
  <si>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</si>
  <si>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</si>
  <si>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</si>
  <si>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</si>
  <si>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</si>
  <si>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</si>
  <si>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</si>
  <si>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</si>
  <si>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</si>
  <si>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</si>
  <si>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</si>
  <si>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</si>
  <si>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</si>
  <si>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</si>
  <si>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</si>
  <si>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</si>
  <si>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</si>
  <si>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</si>
  <si>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</si>
  <si>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</si>
  <si>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</si>
  <si>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</si>
  <si>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</si>
  <si>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</si>
  <si>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</si>
  <si>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</si>
  <si>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</si>
  <si>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</si>
  <si>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</si>
  <si>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</si>
  <si>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</si>
  <si>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</si>
  <si>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</si>
  <si>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</si>
  <si>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</si>
  <si>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</si>
  <si>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</si>
  <si>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</si>
  <si>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</si>
  <si>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</si>
  <si>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</si>
  <si>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</si>
  <si>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</si>
  <si>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</si>
  <si>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</si>
  <si>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</si>
  <si>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</si>
  <si>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</si>
  <si>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</si>
  <si>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</si>
  <si>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</si>
  <si>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</si>
  <si>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</si>
  <si>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</si>
  <si>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</si>
  <si>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</si>
  <si>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</si>
  <si>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</si>
  <si>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</si>
  <si>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</si>
  <si>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</si>
  <si>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</si>
  <si>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</si>
  <si>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</si>
  <si>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</si>
  <si>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</si>
  <si>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</si>
  <si>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</si>
  <si>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</si>
  <si>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</si>
  <si>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</si>
  <si>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</si>
  <si>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</si>
  <si>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</si>
  <si>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</si>
  <si>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</si>
  <si>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</si>
  <si>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</si>
  <si>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</si>
  <si>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</si>
  <si>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</si>
  <si>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</si>
  <si>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</si>
  <si>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</si>
  <si>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</si>
  <si>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</si>
  <si>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</si>
  <si>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</si>
  <si>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</si>
  <si>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</si>
  <si>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</si>
  <si>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</si>
  <si>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</si>
  <si>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</si>
  <si>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</si>
  <si>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</si>
  <si>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</si>
  <si>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</si>
  <si>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</si>
  <si>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</si>
  <si>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</si>
  <si>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</si>
  <si>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</si>
  <si>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</si>
  <si>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</si>
  <si>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</si>
  <si>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</si>
  <si>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</si>
  <si>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</si>
  <si>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</si>
  <si>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</si>
  <si>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</si>
  <si>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</si>
  <si>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</si>
  <si>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</si>
  <si>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</si>
  <si>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</si>
  <si>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</si>
  <si>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</si>
  <si>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</si>
  <si>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</si>
  <si>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</si>
  <si>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</si>
  <si>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</si>
  <si>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</si>
  <si>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</si>
  <si>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</si>
  <si>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</si>
  <si>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</si>
  <si>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</si>
  <si>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</si>
  <si>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</si>
  <si>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</si>
  <si>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</si>
  <si>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</si>
  <si>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</si>
  <si>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</si>
  <si>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</si>
  <si>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</si>
  <si>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</si>
  <si>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</si>
  <si>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</si>
  <si>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</si>
  <si>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</si>
  <si>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</si>
  <si>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</si>
  <si>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</si>
  <si>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</si>
  <si>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</si>
  <si>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</si>
  <si>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</si>
  <si>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</si>
  <si>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</si>
  <si>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</si>
  <si>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</si>
  <si>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</si>
  <si>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</si>
  <si>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</si>
  <si>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</si>
  <si>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</si>
  <si>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</si>
  <si>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</si>
  <si>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</si>
  <si>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</si>
  <si>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</si>
  <si>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</si>
  <si>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</si>
  <si>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</si>
  <si>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</si>
  <si>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</si>
  <si>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</si>
  <si>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</si>
  <si>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</si>
  <si>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</si>
  <si>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</si>
  <si>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</si>
  <si>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</si>
  <si>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</si>
  <si>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</si>
  <si>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</si>
  <si>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</si>
  <si>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</si>
  <si>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</si>
  <si>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</si>
  <si>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</si>
  <si>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</si>
  <si>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</si>
  <si>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</si>
  <si>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</si>
  <si>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</si>
  <si>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</si>
  <si>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</si>
  <si>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</si>
  <si>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</si>
  <si>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</si>
  <si>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</si>
  <si>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</si>
  <si>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</si>
  <si>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</si>
  <si>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</si>
  <si>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</si>
  <si>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</si>
  <si>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</si>
  <si>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</si>
  <si>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</si>
  <si>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</si>
  <si>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</si>
  <si>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</si>
  <si>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</si>
  <si>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</si>
  <si>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</si>
  <si>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</si>
  <si>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</si>
  <si>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</si>
  <si>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</si>
  <si>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</si>
  <si>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</si>
  <si>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</si>
  <si>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</si>
  <si>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</si>
  <si>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</si>
  <si>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</si>
  <si>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</si>
  <si>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</si>
  <si>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</si>
  <si>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</si>
  <si>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</si>
  <si>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</si>
  <si>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</si>
  <si>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</si>
  <si>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</si>
  <si>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</si>
  <si>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</si>
  <si>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</si>
  <si>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</si>
  <si>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</si>
  <si>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</si>
  <si>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</si>
  <si>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</si>
  <si>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</si>
  <si>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</si>
  <si>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</si>
  <si>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</si>
  <si>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</si>
  <si>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</si>
  <si>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</si>
  <si>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</si>
  <si>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</si>
  <si>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</si>
  <si>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</si>
  <si>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</si>
  <si>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</si>
  <si>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</si>
  <si>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</si>
  <si>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</si>
  <si>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</si>
  <si>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</si>
  <si>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</si>
  <si>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</si>
  <si>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</si>
  <si>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</si>
  <si>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</si>
  <si>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</si>
  <si>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</si>
  <si>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</si>
  <si>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</si>
  <si>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</si>
  <si>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</si>
  <si>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</si>
  <si>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</si>
  <si>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</si>
  <si>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</si>
  <si>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</si>
  <si>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</si>
  <si>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</si>
  <si>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</si>
  <si>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</si>
  <si>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</si>
  <si>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</si>
  <si>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</si>
  <si>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</si>
  <si>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</si>
  <si>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</si>
  <si>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</si>
  <si>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</si>
  <si>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</si>
  <si>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</si>
  <si>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</si>
  <si>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</si>
  <si>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</si>
  <si>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</si>
  <si>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</si>
  <si>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</si>
  <si>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</si>
  <si>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</si>
  <si>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</si>
  <si>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</si>
  <si>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</si>
  <si>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</si>
  <si>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</si>
  <si>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</si>
  <si>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</si>
  <si>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</si>
  <si>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</si>
  <si>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</si>
  <si>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</si>
  <si>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</si>
  <si>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</si>
  <si>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</si>
  <si>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</si>
  <si>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</si>
  <si>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</si>
  <si>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</si>
  <si>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</si>
  <si>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</si>
  <si>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</si>
  <si>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</si>
  <si>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</si>
  <si>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</si>
  <si>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</si>
  <si>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</si>
  <si>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</si>
  <si>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</si>
  <si>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</si>
  <si>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</si>
  <si>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</si>
  <si>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</si>
  <si>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</si>
  <si>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</si>
  <si>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</si>
  <si>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</si>
  <si>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</si>
  <si>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</si>
  <si>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</si>
  <si>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</si>
  <si>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</si>
  <si>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</si>
  <si>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</si>
  <si>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</si>
  <si>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</si>
  <si>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</si>
  <si>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</si>
  <si>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</si>
  <si>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</si>
  <si>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</si>
  <si>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</si>
  <si>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</si>
  <si>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</si>
  <si>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</si>
  <si>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</si>
  <si>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</si>
  <si>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</si>
  <si>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</si>
  <si>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</si>
  <si>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</si>
  <si>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</si>
  <si>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</si>
  <si>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</si>
  <si>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</si>
  <si>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</si>
  <si>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</si>
  <si>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</si>
  <si>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</si>
  <si>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</si>
  <si>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</si>
  <si>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</si>
  <si>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</si>
  <si>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</si>
  <si>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</si>
  <si>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</si>
  <si>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</si>
  <si>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</si>
  <si>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</si>
  <si>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</si>
  <si>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</si>
  <si>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</si>
  <si>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</si>
  <si>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</si>
  <si>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</si>
  <si>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</si>
  <si>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</si>
  <si>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</si>
  <si>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</si>
  <si>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</si>
  <si>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</si>
  <si>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</si>
  <si>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</si>
  <si>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</si>
  <si>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</si>
  <si>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</si>
  <si>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</si>
  <si>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</si>
  <si>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</si>
  <si>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</si>
  <si>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</si>
  <si>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</si>
  <si>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</si>
  <si>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</si>
  <si>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</si>
  <si>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</si>
  <si>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</si>
  <si>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</si>
  <si>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</si>
  <si>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</si>
  <si>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</si>
  <si>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</si>
  <si>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</si>
  <si>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</si>
  <si>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</si>
  <si>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</si>
  <si>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</si>
  <si>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</si>
  <si>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</si>
  <si>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</si>
  <si>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</si>
  <si>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</si>
  <si>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</si>
  <si>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</si>
  <si>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</si>
  <si>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</si>
  <si>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</si>
  <si>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</si>
  <si>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</si>
  <si>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</si>
  <si>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</si>
  <si>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</si>
  <si>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</si>
  <si>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</si>
  <si>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</si>
  <si>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</si>
  <si>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</si>
  <si>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</si>
  <si>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</si>
  <si>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</si>
  <si>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</si>
  <si>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</si>
  <si>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</si>
  <si>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</si>
  <si>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</si>
  <si>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</si>
  <si>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</si>
  <si>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</si>
  <si>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</si>
  <si>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</si>
  <si>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</si>
  <si>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</si>
  <si>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</si>
  <si>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</si>
  <si>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</si>
  <si>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</si>
  <si>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</si>
  <si>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</si>
  <si>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</si>
  <si>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</si>
  <si>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</si>
  <si>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</si>
  <si>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</si>
  <si>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</si>
  <si>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</si>
  <si>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</si>
  <si>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</si>
  <si>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</si>
  <si>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</si>
  <si>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</si>
  <si>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</si>
  <si>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</si>
  <si>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</si>
  <si>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</si>
  <si>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</si>
  <si>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</si>
  <si>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</si>
  <si>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</si>
  <si>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</si>
  <si>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</si>
  <si>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</si>
  <si>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</si>
  <si>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</si>
  <si>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</si>
  <si>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</si>
  <si>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</si>
  <si>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</si>
  <si>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</si>
  <si>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</si>
  <si>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</si>
  <si>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</si>
  <si>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</si>
  <si>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</si>
  <si>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</si>
  <si>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</si>
  <si>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</si>
  <si>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</si>
  <si>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</si>
  <si>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</si>
  <si>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</si>
  <si>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</si>
  <si>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</si>
  <si>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</si>
  <si>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</si>
  <si>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</si>
  <si>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</si>
  <si>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</si>
  <si>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</si>
  <si>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</si>
  <si>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</si>
  <si>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</si>
  <si>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</si>
  <si>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</si>
  <si>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</si>
  <si>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</si>
  <si>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</si>
  <si>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</si>
  <si>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</si>
  <si>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</si>
  <si>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</si>
  <si>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</si>
  <si>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</si>
  <si>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</si>
  <si>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</si>
  <si>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</si>
  <si>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</si>
  <si>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</si>
  <si>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</si>
  <si>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</si>
  <si>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</si>
  <si>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</si>
  <si>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</si>
  <si>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</si>
  <si>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</si>
  <si>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</si>
  <si>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</si>
  <si>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</si>
  <si>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</si>
  <si>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</si>
  <si>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</si>
  <si>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</si>
  <si>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</si>
  <si>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</si>
  <si>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</si>
  <si>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</si>
  <si>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</si>
  <si>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</si>
  <si>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</si>
  <si>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</si>
  <si>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</si>
  <si>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</si>
  <si>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</si>
  <si>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</si>
  <si>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</si>
  <si>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</si>
  <si>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</si>
  <si>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</si>
  <si>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</si>
  <si>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</si>
  <si>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</si>
  <si>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</si>
  <si>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</si>
  <si>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</si>
  <si>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</si>
  <si>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</si>
  <si>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</si>
  <si>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</si>
  <si>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</si>
  <si>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</si>
  <si>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</si>
  <si>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</si>
  <si>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</si>
  <si>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</si>
  <si>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</si>
  <si>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</si>
  <si>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</si>
  <si>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</si>
  <si>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</si>
  <si>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</si>
  <si>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</si>
  <si>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</si>
  <si>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</si>
  <si>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</si>
  <si>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</si>
  <si>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</si>
  <si>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</si>
  <si>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</si>
  <si>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</si>
  <si>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</si>
  <si>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</si>
  <si>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</si>
  <si>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</si>
  <si>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</si>
  <si>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</si>
  <si>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</si>
  <si>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</si>
  <si>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</si>
  <si>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</si>
  <si>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</si>
  <si>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</si>
  <si>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</si>
  <si>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</si>
  <si>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</si>
  <si>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</si>
  <si>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</si>
  <si>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</si>
  <si>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</si>
  <si>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</si>
  <si>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</si>
  <si>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</si>
  <si>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</si>
  <si>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</si>
  <si>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</si>
  <si>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</si>
  <si>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</si>
  <si>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</si>
  <si>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</si>
  <si>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</si>
  <si>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</si>
  <si>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</si>
  <si>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</si>
  <si>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</si>
  <si>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</si>
  <si>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</si>
  <si>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</si>
  <si>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</si>
  <si>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</si>
  <si>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</si>
  <si>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</si>
  <si>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</si>
  <si>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</si>
  <si>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</si>
  <si>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</si>
  <si>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</si>
  <si>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</si>
  <si>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</si>
  <si>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</si>
  <si>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</si>
  <si>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</si>
  <si>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</si>
  <si>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</si>
  <si>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</si>
  <si>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</si>
  <si>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</si>
  <si>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</si>
  <si>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</si>
  <si>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</si>
  <si>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</si>
  <si>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</si>
  <si>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</si>
  <si>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</si>
  <si>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</si>
  <si>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</si>
  <si>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</si>
  <si>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</si>
  <si>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</si>
  <si>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</si>
  <si>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</si>
  <si>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</si>
  <si>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</si>
  <si>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</si>
  <si>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</si>
  <si>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</si>
  <si>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</si>
  <si>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</si>
  <si>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</si>
  <si>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</si>
  <si>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</si>
  <si>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</si>
  <si>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</si>
  <si>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</si>
  <si>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</si>
  <si>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</si>
  <si>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</si>
  <si>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</si>
  <si>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</si>
  <si>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</si>
  <si>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</si>
  <si>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</si>
  <si>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</si>
  <si>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</si>
  <si>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</si>
  <si>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</si>
  <si>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</si>
  <si>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</si>
  <si>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</si>
  <si>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</si>
  <si>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</si>
  <si>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</si>
  <si>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</si>
  <si>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</si>
  <si>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</si>
  <si>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</si>
  <si>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</si>
  <si>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</si>
  <si>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</si>
  <si>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</si>
  <si>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</si>
  <si>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</si>
  <si>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</si>
  <si>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</si>
  <si>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</si>
  <si>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</si>
  <si>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</si>
  <si>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</si>
  <si>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</si>
  <si>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</si>
  <si>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</si>
  <si>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</si>
  <si>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</si>
  <si>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</si>
  <si>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</si>
  <si>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</si>
  <si>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</si>
  <si>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</si>
  <si>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</si>
  <si>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</si>
  <si>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</si>
  <si>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</si>
  <si>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</si>
  <si>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</si>
  <si>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</si>
  <si>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</si>
  <si>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</si>
  <si>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</si>
  <si>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</si>
  <si>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</si>
  <si>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</si>
  <si>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</si>
  <si>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</si>
  <si>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</si>
  <si>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</si>
  <si>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</si>
  <si>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</si>
  <si>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</si>
  <si>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</si>
  <si>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</si>
  <si>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</si>
  <si>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</si>
  <si>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</si>
  <si>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</si>
  <si>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</si>
  <si>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</si>
  <si>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</si>
  <si>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</si>
  <si>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</si>
  <si>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</si>
  <si>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</si>
  <si>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</si>
  <si>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</si>
  <si>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</si>
  <si>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</si>
  <si>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</si>
  <si>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</si>
  <si>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</si>
  <si>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</si>
  <si>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</si>
  <si>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</si>
  <si>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</si>
  <si>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</si>
  <si>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</si>
  <si>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</si>
  <si>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</si>
  <si>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</si>
  <si>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</si>
  <si>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</si>
  <si>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</si>
  <si>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</si>
  <si>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</si>
  <si>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</si>
  <si>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</si>
  <si>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</si>
  <si>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</si>
  <si>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</si>
  <si>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</si>
  <si>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</si>
  <si>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</si>
  <si>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</si>
  <si>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</si>
  <si>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</si>
  <si>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</si>
  <si>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</si>
  <si>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</si>
  <si>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</si>
  <si>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</si>
  <si>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</si>
  <si>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</si>
  <si>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</si>
  <si>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</si>
  <si>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</si>
  <si>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</si>
  <si>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</si>
  <si>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</si>
  <si>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</si>
  <si>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</si>
  <si>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</si>
  <si>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</si>
  <si>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</si>
  <si>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</si>
  <si>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</si>
  <si>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</si>
  <si>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</si>
  <si>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</si>
  <si>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</si>
  <si>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</si>
  <si>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</si>
  <si>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</si>
  <si>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</si>
  <si>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</si>
  <si>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</si>
  <si>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</si>
  <si>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</si>
  <si>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</si>
  <si>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</si>
  <si>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</si>
  <si>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</si>
  <si>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</si>
  <si>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</si>
  <si>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</si>
  <si>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</si>
  <si>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</si>
  <si>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</si>
  <si>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</si>
  <si>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</si>
  <si>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</si>
  <si>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</si>
  <si>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</si>
  <si>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</si>
  <si>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</si>
  <si>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</si>
  <si>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</si>
  <si>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</si>
  <si>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</si>
  <si>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</si>
  <si>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</si>
  <si>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</si>
  <si>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</si>
  <si>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</si>
  <si>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</si>
  <si>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</si>
  <si>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</si>
  <si>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</si>
  <si>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</si>
  <si>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</si>
  <si>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</si>
  <si>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</si>
  <si>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</si>
  <si>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</si>
  <si>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</si>
  <si>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</si>
  <si>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</si>
  <si>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</si>
  <si>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</si>
  <si>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</si>
  <si>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</si>
  <si>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</si>
  <si>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</si>
  <si>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</si>
  <si>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</si>
  <si>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</si>
  <si>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</si>
  <si>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</si>
  <si>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</si>
  <si>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</si>
  <si>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</si>
  <si>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</si>
  <si>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</si>
  <si>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</si>
  <si>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</si>
  <si>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</si>
  <si>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</si>
  <si>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</si>
  <si>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</si>
  <si>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</si>
  <si>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</si>
  <si>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</si>
  <si>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</si>
  <si>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</si>
  <si>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</si>
  <si>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</si>
  <si>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</si>
  <si>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</si>
  <si>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</si>
  <si>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</si>
  <si>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</si>
  <si>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</si>
  <si>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</si>
  <si>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</si>
  <si>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</si>
  <si>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</si>
  <si>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</si>
  <si>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</si>
  <si>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</si>
  <si>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</si>
  <si>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</si>
  <si>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</si>
  <si>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</si>
  <si>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</si>
  <si>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</si>
  <si>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</si>
  <si>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</si>
  <si>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</si>
  <si>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</si>
  <si>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</si>
  <si>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</si>
  <si>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</si>
  <si>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</si>
  <si>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</si>
  <si>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</si>
  <si>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</si>
  <si>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</si>
  <si>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</si>
  <si>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</si>
  <si>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</si>
  <si>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</si>
  <si>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</si>
  <si>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</si>
  <si>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</si>
  <si>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</si>
  <si>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</si>
  <si>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</si>
  <si>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</si>
  <si>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</si>
  <si>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</si>
  <si>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</si>
  <si>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</si>
  <si>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</si>
  <si>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</si>
  <si>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</si>
  <si>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</si>
  <si>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</si>
  <si>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</si>
  <si>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</si>
  <si>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</si>
  <si>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</si>
  <si>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</si>
  <si>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</si>
  <si>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</si>
  <si>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</si>
  <si>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</si>
  <si>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</si>
  <si>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</si>
  <si>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</si>
  <si>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</si>
  <si>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</si>
  <si>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</si>
  <si>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</si>
  <si>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</si>
  <si>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</si>
  <si>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</si>
  <si>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</si>
  <si>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</si>
  <si>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</si>
  <si>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</si>
  <si>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</si>
  <si>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</si>
  <si>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</si>
  <si>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</si>
  <si>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</si>
  <si>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</si>
  <si>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</si>
  <si>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</si>
  <si>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</si>
  <si>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</si>
  <si>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</si>
  <si>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</si>
  <si>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</si>
  <si>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</si>
  <si>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</si>
  <si>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</si>
  <si>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</si>
  <si>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</si>
  <si>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</si>
  <si>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</si>
  <si>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</si>
  <si>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</si>
  <si>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</si>
  <si>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</si>
  <si>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</si>
  <si>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</si>
  <si>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</si>
  <si>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</si>
  <si>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</si>
  <si>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</si>
  <si>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</si>
  <si>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</si>
  <si>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</si>
  <si>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</si>
  <si>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</si>
  <si>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</si>
  <si>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</si>
  <si>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</si>
  <si>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</si>
  <si>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</si>
  <si>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</si>
  <si>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</si>
  <si>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</si>
  <si>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</si>
  <si>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</si>
  <si>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</si>
  <si>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</si>
  <si>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</si>
  <si>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</si>
  <si>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</si>
  <si>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</si>
  <si>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</si>
  <si>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</si>
  <si>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</si>
  <si>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</si>
  <si>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</si>
  <si>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</si>
  <si>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</si>
  <si>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</si>
  <si>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</si>
  <si>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</si>
  <si>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</si>
  <si>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</si>
  <si>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</si>
  <si>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</si>
  <si>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</si>
  <si>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</si>
  <si>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</si>
  <si>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</si>
  <si>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</si>
  <si>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</si>
  <si>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</si>
  <si>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</si>
  <si>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</si>
  <si>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</si>
  <si>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</si>
  <si>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</si>
  <si>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</si>
  <si>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</si>
  <si>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</si>
  <si>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</si>
  <si>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</si>
  <si>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</si>
  <si>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</si>
  <si>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</si>
  <si>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</si>
  <si>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</si>
  <si>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</si>
  <si>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</si>
  <si>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</si>
  <si>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</si>
  <si>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</si>
  <si>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</si>
  <si>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</si>
  <si>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</si>
  <si>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</si>
  <si>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</si>
  <si>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</si>
  <si>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</si>
  <si>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</si>
  <si>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</si>
  <si>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</si>
  <si>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</si>
  <si>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</si>
  <si>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</si>
  <si>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</si>
  <si>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</si>
  <si>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</si>
  <si>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</si>
  <si>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</si>
  <si>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</si>
  <si>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</si>
  <si>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</si>
  <si>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</si>
  <si>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</si>
  <si>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</si>
  <si>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</si>
  <si>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</si>
  <si>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</si>
  <si>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</si>
  <si>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</si>
  <si>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</si>
  <si>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</si>
  <si>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</si>
  <si>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</si>
  <si>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</si>
  <si>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</si>
  <si>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</si>
  <si>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</si>
  <si>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</si>
  <si>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</si>
  <si>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</si>
  <si>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</si>
  <si>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</si>
  <si>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</si>
  <si>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</si>
  <si>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</si>
  <si>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</si>
  <si>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</si>
  <si>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</si>
  <si>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</si>
  <si>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</si>
  <si>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</si>
  <si>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</si>
  <si>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</si>
  <si>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</si>
  <si>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</si>
  <si>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</si>
  <si>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</si>
  <si>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</si>
  <si>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</si>
  <si>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</si>
  <si>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</si>
  <si>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</si>
  <si>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</si>
  <si>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</si>
  <si>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</si>
  <si>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</si>
  <si>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</si>
  <si>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</si>
  <si>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</si>
  <si>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</si>
  <si>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</si>
  <si>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</si>
  <si>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</si>
  <si>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</si>
  <si>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</si>
  <si>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</si>
  <si>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</si>
  <si>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</si>
  <si>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</si>
  <si>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</si>
  <si>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</si>
  <si>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</si>
  <si>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</si>
  <si>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</si>
  <si>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</si>
  <si>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</si>
  <si>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</si>
  <si>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</si>
  <si>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</si>
  <si>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</si>
  <si>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</si>
  <si>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</si>
  <si>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</si>
  <si>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</si>
  <si>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</si>
  <si>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</si>
  <si>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</si>
  <si>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</si>
  <si>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</si>
  <si>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</si>
  <si>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</si>
  <si>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</si>
  <si>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</si>
  <si>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</si>
  <si>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</si>
  <si>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</si>
  <si>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</si>
  <si>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</si>
  <si>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</si>
  <si>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</si>
  <si>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</si>
  <si>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</si>
  <si>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</si>
  <si>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</si>
  <si>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</si>
  <si>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</si>
  <si>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</si>
  <si>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</si>
  <si>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</si>
  <si>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</si>
  <si>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</si>
  <si>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</si>
  <si>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</si>
  <si>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</si>
  <si>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</si>
  <si>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</si>
  <si>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</si>
  <si>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</si>
  <si>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</si>
  <si>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</si>
  <si>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</si>
  <si>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</si>
  <si>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</si>
  <si>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</si>
  <si>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</si>
  <si>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</si>
  <si>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</si>
  <si>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</si>
  <si>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</si>
  <si>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</si>
  <si>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</si>
  <si>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</si>
  <si>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</si>
  <si>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</si>
  <si>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</si>
  <si>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</si>
  <si>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</si>
  <si>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</si>
  <si>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</si>
  <si>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</si>
  <si>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</si>
  <si>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</si>
  <si>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</si>
  <si>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</si>
  <si>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</si>
  <si>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</si>
  <si>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</si>
  <si>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</si>
  <si>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</si>
  <si>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</si>
  <si>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</si>
  <si>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</si>
  <si>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</si>
  <si>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</si>
  <si>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</si>
  <si>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</si>
  <si>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</si>
  <si>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</si>
  <si>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</si>
  <si>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</si>
  <si>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</si>
  <si>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</si>
  <si>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</si>
  <si>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</si>
  <si>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</si>
  <si>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</si>
  <si>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</si>
  <si>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</si>
  <si>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</si>
  <si>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</si>
  <si>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</si>
  <si>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</si>
  <si>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</si>
  <si>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</si>
  <si>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</si>
  <si>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</si>
  <si>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</si>
  <si>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</si>
  <si>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</si>
  <si>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</si>
  <si>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</si>
  <si>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</si>
  <si>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</si>
  <si>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</si>
  <si>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</si>
  <si>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</si>
  <si>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</si>
  <si>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</si>
  <si>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</si>
  <si>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</si>
  <si>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</si>
  <si>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</si>
  <si>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</si>
  <si>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</si>
  <si>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</si>
  <si>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</si>
  <si>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</si>
  <si>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</si>
  <si>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</si>
  <si>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</si>
  <si>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</si>
  <si>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</si>
  <si>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</si>
  <si>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</si>
  <si>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</si>
  <si>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</si>
  <si>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</si>
  <si>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</si>
  <si>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</si>
  <si>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</si>
  <si>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</si>
  <si>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</si>
  <si>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</si>
  <si>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</si>
  <si>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</si>
  <si>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</si>
  <si>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</si>
  <si>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</si>
  <si>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</si>
  <si>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</si>
  <si>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</si>
  <si>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</si>
  <si>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</si>
  <si>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</si>
  <si>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</si>
  <si>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</si>
  <si>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</si>
  <si>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</si>
  <si>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</si>
  <si>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</si>
  <si>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</si>
  <si>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</si>
  <si>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</si>
  <si>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</si>
  <si>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</si>
  <si>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</si>
  <si>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</si>
  <si>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</si>
  <si>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</si>
  <si>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</si>
  <si>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</si>
  <si>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</si>
  <si>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</si>
  <si>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</si>
  <si>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</si>
  <si>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</si>
  <si>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</si>
  <si>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</si>
  <si>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</si>
  <si>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</si>
  <si>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</si>
  <si>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</si>
  <si>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</si>
  <si>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</si>
  <si>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</si>
  <si>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</si>
  <si>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</si>
  <si>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</si>
  <si>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</si>
  <si>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</si>
  <si>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</si>
  <si>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</si>
  <si>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</si>
  <si>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</si>
  <si>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</si>
  <si>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</si>
  <si>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</si>
  <si>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</si>
  <si>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</si>
  <si>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</si>
  <si>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</si>
  <si>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</si>
  <si>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</si>
  <si>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</si>
  <si>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</si>
  <si>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</si>
  <si>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</si>
  <si>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</si>
  <si>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</si>
  <si>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</si>
  <si>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</si>
  <si>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</si>
  <si>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</si>
  <si>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</si>
  <si>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</si>
  <si>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</si>
  <si>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</si>
  <si>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</si>
  <si>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</si>
  <si>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</si>
  <si>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</si>
  <si>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</si>
  <si>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</si>
  <si>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</si>
  <si>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</si>
  <si>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</si>
  <si>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</si>
  <si>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</si>
  <si>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</si>
  <si>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</si>
  <si>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</si>
  <si>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</si>
  <si>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</si>
  <si>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</si>
  <si>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</si>
  <si>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</si>
  <si>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</si>
  <si>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</si>
  <si>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</si>
  <si>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</si>
  <si>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</si>
  <si>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</si>
  <si>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</si>
  <si>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</si>
  <si>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</si>
  <si>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</si>
  <si>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</si>
  <si>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</si>
  <si>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</si>
  <si>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</si>
  <si>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</si>
  <si>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</si>
  <si>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</si>
  <si>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</si>
  <si>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</si>
  <si>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</si>
  <si>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</si>
  <si>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</si>
  <si>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</si>
  <si>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</si>
  <si>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</si>
  <si>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</si>
  <si>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</si>
  <si>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</si>
  <si>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</si>
  <si>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</si>
  <si>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</si>
  <si>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</si>
  <si>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</si>
  <si>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</si>
  <si>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</si>
  <si>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</si>
  <si>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</si>
  <si>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</si>
  <si>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</si>
  <si>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</si>
  <si>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</si>
  <si>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</si>
  <si>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</si>
  <si>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</si>
  <si>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</si>
  <si>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</si>
  <si>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</si>
  <si>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</si>
  <si>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</si>
  <si>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</si>
  <si>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</si>
  <si>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</si>
  <si>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</si>
  <si>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</si>
  <si>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</si>
  <si>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</si>
  <si>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</si>
  <si>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</si>
  <si>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</si>
  <si>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</si>
  <si>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</si>
  <si>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</si>
  <si>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</si>
  <si>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</si>
  <si>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</si>
  <si>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</si>
  <si>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</si>
  <si>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</si>
  <si>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</si>
  <si>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</si>
  <si>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</si>
  <si>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</si>
  <si>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</si>
  <si>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</si>
  <si>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</si>
  <si>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</si>
  <si>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</si>
  <si>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</si>
  <si>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</si>
  <si>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</si>
  <si>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</si>
  <si>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</si>
  <si>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</si>
  <si>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</si>
  <si>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</si>
  <si>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</si>
  <si>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</si>
  <si>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</si>
  <si>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</si>
  <si>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</si>
  <si>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</si>
  <si>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</si>
  <si>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</si>
  <si>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</si>
  <si>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</si>
  <si>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</si>
  <si>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</si>
  <si>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</si>
  <si>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</si>
  <si>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</si>
  <si>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</si>
  <si>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</si>
  <si>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</si>
  <si>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</si>
  <si>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</si>
  <si>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</si>
  <si>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</si>
  <si>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</si>
  <si>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</si>
  <si>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</si>
  <si>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</si>
  <si>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</si>
  <si>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</si>
  <si>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</si>
  <si>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</si>
  <si>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</si>
  <si>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</si>
  <si>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</si>
  <si>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</si>
  <si>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</si>
  <si>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</si>
  <si>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</si>
  <si>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</si>
  <si>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</si>
  <si>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</si>
  <si>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</si>
  <si>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</si>
  <si>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</si>
  <si>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</si>
  <si>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</si>
  <si>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</si>
  <si>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</si>
  <si>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</si>
  <si>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</si>
  <si>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</si>
  <si>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</si>
  <si>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</si>
  <si>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</si>
  <si>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</si>
  <si>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</si>
  <si>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</si>
  <si>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</si>
  <si>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</si>
  <si>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</si>
  <si>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</si>
  <si>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</si>
  <si>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</si>
  <si>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</si>
  <si>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</si>
  <si>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</si>
  <si>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</si>
  <si>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</si>
  <si>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</si>
  <si>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</si>
  <si>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</si>
  <si>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</si>
  <si>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</si>
  <si>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</si>
  <si>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</si>
  <si>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</si>
  <si>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</si>
  <si>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</si>
  <si>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</si>
  <si>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</si>
  <si>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</si>
  <si>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</si>
  <si>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</si>
  <si>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</si>
  <si>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</si>
  <si>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</si>
  <si>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</si>
  <si>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</si>
  <si>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</si>
  <si>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</si>
  <si>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</si>
  <si>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</si>
  <si>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</si>
  <si>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</si>
  <si>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</si>
  <si>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</si>
  <si>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</si>
  <si>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</si>
  <si>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</si>
  <si>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</si>
  <si>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</si>
  <si>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</si>
  <si>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</si>
  <si>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</si>
  <si>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</si>
  <si>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</si>
  <si>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</si>
  <si>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</si>
  <si>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</si>
  <si>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</si>
  <si>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</si>
  <si>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</si>
  <si>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</si>
  <si>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</si>
  <si>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</si>
  <si>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</si>
  <si>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</si>
  <si>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</si>
  <si>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</si>
  <si>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</si>
  <si>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</si>
  <si>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</si>
  <si>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</si>
  <si>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</si>
  <si>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</si>
  <si>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</si>
  <si>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</si>
  <si>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</si>
  <si>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</si>
  <si>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</si>
  <si>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</si>
  <si>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</si>
  <si>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</si>
  <si>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</si>
  <si>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</si>
  <si>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</si>
  <si>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</si>
  <si>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</si>
  <si>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</si>
  <si>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</si>
  <si>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</si>
  <si>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</si>
  <si>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</si>
  <si>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</si>
  <si>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</si>
  <si>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</si>
  <si>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</si>
  <si>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</si>
  <si>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</si>
  <si>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</si>
  <si>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</si>
  <si>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</si>
  <si>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</si>
  <si>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</si>
  <si>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</si>
  <si>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</si>
  <si>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</si>
  <si>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</si>
  <si>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</si>
  <si>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</si>
  <si>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</si>
  <si>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</si>
  <si>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</si>
  <si>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</si>
  <si>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</si>
  <si>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</si>
  <si>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</si>
  <si>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</si>
  <si>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</si>
  <si>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</si>
  <si>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</si>
  <si>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</si>
  <si>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</si>
  <si>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</si>
  <si>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</si>
  <si>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</si>
  <si>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</si>
  <si>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</si>
  <si>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</si>
  <si>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</si>
  <si>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</si>
  <si>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</si>
  <si>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</si>
  <si>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</si>
  <si>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</si>
  <si>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</si>
  <si>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</si>
  <si>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</si>
  <si>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</si>
  <si>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</si>
  <si>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</si>
  <si>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</si>
  <si>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</si>
  <si>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</si>
  <si>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</si>
  <si>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</si>
  <si>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</si>
  <si>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</si>
  <si>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</si>
  <si>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</si>
  <si>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</si>
  <si>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</si>
  <si>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</si>
  <si>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</si>
  <si>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</si>
  <si>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</si>
  <si>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</si>
  <si>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</si>
  <si>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</si>
  <si>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</si>
  <si>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</si>
  <si>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</si>
  <si>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</si>
  <si>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</si>
  <si>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</si>
  <si>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</si>
  <si>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</si>
  <si>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</si>
  <si>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</si>
  <si>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</si>
  <si>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</si>
  <si>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</si>
  <si>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</si>
  <si>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</si>
  <si>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</si>
  <si>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</si>
  <si>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</si>
  <si>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</si>
  <si>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</si>
  <si>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</si>
  <si>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</si>
  <si>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</si>
  <si>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</si>
  <si>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</si>
  <si>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</si>
  <si>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</si>
  <si>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</si>
  <si>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</si>
  <si>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</si>
  <si>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</si>
  <si>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</si>
  <si>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</si>
  <si>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</si>
  <si>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</si>
  <si>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</si>
  <si>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</si>
  <si>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</si>
  <si>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</si>
  <si>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</si>
  <si>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</si>
  <si>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</si>
  <si>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</si>
  <si>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</si>
  <si>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</si>
  <si>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</si>
  <si>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</si>
  <si>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</si>
  <si>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</si>
  <si>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</si>
  <si>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</si>
  <si>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</si>
  <si>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</si>
  <si>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</si>
  <si>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</si>
  <si>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</si>
  <si>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</si>
  <si>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</si>
  <si>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</si>
  <si>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</si>
  <si>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</si>
  <si>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</si>
  <si>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</si>
  <si>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</si>
  <si>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</si>
  <si>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</si>
  <si>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</si>
  <si>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</si>
  <si>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</si>
  <si>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</si>
  <si>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</si>
  <si>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</si>
  <si>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</si>
  <si>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</si>
  <si>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</si>
  <si>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</si>
  <si>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</si>
  <si>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</si>
  <si>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</si>
  <si>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</si>
  <si>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</si>
  <si>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</si>
  <si>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</si>
  <si>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</si>
  <si>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</si>
  <si>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</si>
  <si>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</si>
  <si>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</si>
  <si>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</si>
  <si>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</si>
  <si>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</si>
  <si>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</si>
  <si>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</si>
  <si>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</si>
  <si>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</si>
  <si>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</si>
  <si>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</si>
  <si>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</si>
  <si>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</si>
  <si>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</si>
  <si>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</si>
  <si>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</si>
  <si>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</si>
  <si>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</si>
  <si>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</si>
  <si>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</si>
  <si>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</si>
  <si>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</si>
  <si>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</si>
  <si>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</si>
  <si>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</si>
  <si>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</si>
  <si>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</si>
  <si>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</si>
  <si>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</si>
  <si>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</si>
  <si>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</si>
  <si>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</si>
  <si>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</si>
  <si>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</si>
  <si>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</si>
  <si>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</si>
  <si>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</si>
  <si>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</si>
  <si>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</si>
  <si>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</si>
  <si>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</si>
  <si>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</si>
  <si>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</si>
  <si>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</si>
  <si>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</si>
  <si>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</si>
  <si>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</si>
  <si>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</si>
  <si>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</si>
  <si>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</si>
  <si>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</si>
  <si>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</si>
  <si>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</si>
  <si>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</si>
  <si>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</si>
  <si>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</si>
  <si>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</si>
  <si>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</si>
  <si>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</si>
  <si>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</si>
  <si>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</si>
  <si>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</si>
  <si>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</si>
  <si>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</si>
  <si>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</si>
  <si>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</si>
  <si>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</si>
  <si>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</si>
  <si>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</si>
  <si>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</si>
  <si>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</si>
  <si>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</si>
  <si>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</si>
  <si>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</si>
  <si>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</si>
  <si>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</si>
  <si>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</si>
  <si>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</si>
  <si>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</si>
  <si>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</si>
  <si>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</si>
  <si>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</si>
  <si>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</si>
  <si>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</si>
  <si>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</si>
  <si>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</si>
  <si>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</si>
  <si>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</si>
  <si>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</si>
  <si>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</si>
  <si>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</si>
  <si>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</si>
  <si>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</si>
  <si>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</si>
  <si>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</si>
  <si>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</si>
  <si>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</si>
  <si>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</si>
  <si>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</si>
  <si>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</si>
  <si>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</si>
  <si>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</si>
  <si>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</si>
  <si>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</si>
  <si>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</si>
  <si>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</si>
  <si>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</si>
  <si>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</si>
  <si>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</si>
  <si>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</si>
  <si>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</si>
  <si>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</si>
  <si>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</si>
  <si>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</si>
  <si>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</si>
  <si>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</si>
  <si>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</si>
  <si>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</si>
  <si>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</si>
  <si>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</si>
  <si>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</si>
  <si>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</si>
  <si>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</si>
  <si>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</si>
  <si>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</si>
  <si>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</si>
  <si>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</si>
  <si>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</si>
  <si>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</si>
  <si>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</si>
  <si>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</si>
  <si>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</si>
  <si>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</si>
  <si>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</si>
  <si>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</si>
  <si>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</si>
  <si>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</si>
  <si>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</si>
  <si>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</si>
  <si>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</si>
  <si>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</si>
  <si>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</si>
  <si>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</si>
  <si>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</si>
  <si>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</si>
  <si>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</si>
  <si>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</si>
  <si>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</si>
  <si>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</si>
  <si>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</si>
  <si>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</si>
  <si>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</si>
  <si>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</si>
  <si>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</si>
  <si>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</si>
  <si>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</si>
  <si>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</si>
  <si>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</si>
  <si>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</si>
  <si>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</si>
  <si>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</si>
  <si>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</si>
  <si>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</si>
  <si>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</si>
  <si>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</si>
  <si>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</si>
  <si>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</si>
  <si>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</si>
  <si>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</si>
  <si>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</si>
  <si>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</si>
  <si>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</si>
  <si>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</si>
  <si>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</si>
  <si>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</si>
  <si>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</si>
  <si>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</si>
  <si>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</si>
  <si>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</si>
  <si>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</si>
  <si>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</si>
  <si>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</si>
  <si>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</si>
  <si>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</si>
  <si>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</si>
  <si>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</si>
  <si>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</si>
  <si>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</si>
  <si>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</si>
  <si>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</si>
  <si>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</si>
  <si>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</si>
  <si>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</si>
  <si>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</si>
  <si>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</si>
  <si>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</si>
  <si>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</si>
  <si>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</si>
  <si>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</si>
  <si>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</si>
  <si>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</si>
  <si>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</si>
  <si>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</si>
  <si>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</si>
  <si>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</si>
  <si>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</si>
  <si>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</si>
  <si>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</si>
  <si>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</si>
  <si>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</si>
  <si>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</si>
  <si>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</si>
  <si>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</si>
  <si>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</si>
  <si>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</si>
  <si>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</si>
  <si>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</si>
  <si>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</si>
  <si>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</si>
  <si>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</si>
  <si>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</si>
  <si>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</si>
  <si>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</si>
  <si>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</si>
  <si>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</si>
  <si>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</si>
  <si>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</si>
  <si>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</si>
  <si>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</si>
  <si>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</si>
  <si>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</si>
  <si>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</si>
  <si>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</si>
  <si>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</si>
  <si>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</si>
  <si>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</si>
  <si>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</si>
  <si>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</si>
  <si>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</si>
  <si>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</si>
  <si>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</si>
  <si>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</si>
  <si>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</si>
  <si>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</si>
  <si>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</si>
  <si>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</si>
  <si>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</si>
  <si>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</si>
  <si>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</si>
  <si>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</si>
  <si>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</si>
  <si>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</si>
  <si>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</si>
  <si>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</si>
  <si>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</si>
  <si>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</si>
  <si>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</si>
  <si>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</si>
  <si>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</si>
  <si>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</si>
  <si>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</si>
  <si>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</si>
  <si>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</si>
  <si>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</si>
  <si>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</si>
  <si>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</si>
  <si>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</si>
  <si>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</si>
  <si>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</si>
  <si>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</si>
  <si>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</si>
  <si>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</si>
  <si>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</si>
  <si>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</si>
  <si>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</si>
  <si>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</si>
  <si>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</si>
  <si>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</si>
  <si>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</si>
  <si>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</si>
  <si>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</si>
  <si>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</si>
  <si>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</si>
  <si>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</si>
  <si>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</si>
  <si>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</si>
  <si>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</si>
  <si>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</si>
  <si>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</si>
  <si>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</si>
  <si>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</si>
  <si>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</si>
  <si>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</si>
  <si>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</si>
  <si>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</si>
  <si>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</si>
  <si>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</si>
  <si>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</si>
  <si>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</si>
  <si>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</si>
  <si>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</si>
  <si>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</si>
  <si>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</si>
  <si>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</si>
  <si>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</si>
  <si>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</si>
  <si>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</si>
  <si>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</si>
  <si>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</si>
  <si>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</si>
  <si>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</si>
  <si>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</si>
  <si>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</si>
  <si>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</si>
  <si>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</si>
  <si>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</si>
  <si>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</si>
  <si>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</si>
  <si>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</si>
  <si>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</si>
  <si>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</si>
  <si>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</si>
  <si>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</si>
  <si>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</si>
  <si>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</si>
  <si>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</si>
  <si>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</si>
  <si>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</si>
  <si>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</si>
  <si>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</si>
  <si>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</si>
  <si>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</si>
  <si>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</si>
  <si>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</si>
  <si>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</si>
  <si>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</si>
  <si>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</si>
  <si>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</si>
  <si>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</si>
  <si>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</si>
  <si>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</si>
  <si>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</si>
  <si>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</si>
  <si>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</si>
  <si>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</si>
  <si>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</si>
  <si>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</si>
  <si>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</si>
  <si>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</si>
  <si>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</si>
  <si>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</si>
  <si>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</si>
  <si>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</si>
  <si>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</si>
  <si>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</si>
  <si>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</si>
  <si>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</si>
  <si>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</si>
  <si>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</si>
  <si>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</si>
  <si>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</si>
  <si>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</si>
  <si>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</si>
  <si>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</si>
  <si>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</si>
  <si>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</si>
  <si>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</si>
  <si>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</si>
  <si>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</si>
  <si>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</si>
  <si>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</si>
  <si>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</si>
  <si>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</si>
  <si>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</si>
  <si>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</si>
  <si>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</si>
  <si>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</si>
  <si>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</si>
  <si>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</si>
  <si>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</si>
  <si>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</si>
  <si>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</si>
  <si>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</si>
  <si>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</si>
  <si>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</si>
  <si>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</si>
  <si>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</si>
  <si>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</si>
  <si>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</si>
  <si>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</si>
  <si>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</si>
  <si>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</si>
  <si>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</si>
  <si>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</si>
  <si>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</si>
  <si>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</si>
  <si>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</si>
  <si>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</si>
  <si>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</si>
  <si>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</si>
  <si>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</si>
  <si>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</si>
  <si>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</si>
  <si>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</si>
  <si>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</si>
  <si>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</si>
  <si>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</si>
  <si>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</si>
  <si>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</si>
  <si>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</si>
  <si>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</si>
  <si>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</si>
  <si>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</si>
  <si>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</si>
  <si>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</si>
  <si>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</si>
  <si>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</si>
  <si>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</si>
  <si>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</si>
  <si>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</si>
  <si>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</si>
  <si>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</si>
  <si>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</si>
  <si>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</si>
  <si>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</si>
  <si>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</si>
  <si>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</si>
  <si>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</si>
  <si>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</si>
  <si>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</si>
  <si>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</si>
  <si>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</si>
  <si>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</si>
  <si>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</si>
  <si>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</si>
  <si>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</si>
  <si>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</si>
  <si>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</si>
  <si>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</si>
  <si>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</si>
  <si>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</si>
  <si>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</si>
  <si>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</si>
  <si>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</si>
  <si>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</si>
  <si>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</si>
  <si>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</si>
  <si>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</si>
  <si>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</si>
  <si>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</si>
  <si>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</si>
  <si>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</si>
  <si>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</si>
  <si>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</si>
  <si>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</si>
  <si>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</si>
  <si>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</si>
  <si>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</si>
  <si>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</si>
  <si>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</si>
  <si>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</si>
  <si>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</si>
  <si>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</si>
  <si>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</si>
  <si>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</si>
  <si>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</si>
  <si>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</si>
  <si>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</si>
  <si>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</si>
  <si>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</si>
  <si>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</si>
  <si>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</si>
  <si>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</si>
  <si>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</si>
  <si>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</si>
  <si>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</si>
  <si>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</si>
  <si>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</si>
  <si>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</si>
  <si>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</si>
  <si>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</si>
  <si>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</si>
  <si>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</si>
  <si>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</si>
  <si>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</si>
  <si>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</si>
  <si>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</si>
  <si>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</si>
  <si>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</si>
  <si>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</si>
  <si>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</si>
  <si>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</si>
  <si>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</si>
  <si>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</si>
  <si>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</si>
  <si>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</si>
  <si>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</si>
  <si>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</si>
  <si>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</si>
  <si>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</si>
  <si>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</si>
  <si>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</si>
  <si>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</si>
  <si>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</si>
  <si>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</si>
  <si>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</si>
  <si>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</si>
  <si>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</si>
  <si>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</si>
  <si>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</si>
  <si>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</si>
  <si>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</si>
  <si>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</si>
  <si>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</si>
  <si>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</si>
  <si>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</si>
  <si>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</si>
  <si>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</si>
  <si>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</si>
  <si>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</si>
  <si>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</si>
  <si>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</si>
  <si>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</si>
  <si>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</si>
  <si>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</si>
  <si>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</si>
  <si>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</si>
  <si>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</si>
  <si>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</si>
  <si>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</si>
  <si>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</si>
  <si>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</si>
  <si>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</si>
  <si>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</si>
  <si>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</si>
  <si>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</si>
  <si>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</si>
  <si>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</si>
  <si>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</si>
  <si>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</si>
  <si>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</si>
  <si>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</si>
  <si>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</si>
  <si>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</si>
  <si>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</si>
  <si>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</si>
  <si>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</si>
  <si>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</si>
  <si>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</si>
  <si>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</si>
  <si>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</si>
  <si>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</si>
  <si>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</si>
  <si>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</si>
  <si>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</si>
  <si>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</si>
  <si>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</si>
  <si>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</si>
  <si>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</si>
  <si>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</si>
  <si>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</si>
  <si>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</si>
  <si>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</si>
  <si>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</si>
  <si>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</si>
  <si>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</si>
  <si>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</si>
  <si>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</si>
  <si>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</si>
  <si>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</si>
  <si>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</si>
  <si>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</si>
  <si>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</si>
  <si>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</si>
  <si>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</si>
  <si>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</si>
  <si>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</si>
  <si>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</si>
  <si>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</si>
  <si>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</si>
  <si>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</si>
  <si>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</si>
  <si>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</si>
  <si>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</si>
  <si>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</si>
  <si>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</si>
  <si>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</si>
  <si>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</si>
  <si>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</si>
  <si>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</si>
  <si>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</si>
  <si>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</si>
  <si>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</si>
  <si>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</si>
  <si>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</si>
  <si>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</si>
  <si>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</si>
  <si>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</si>
  <si>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</si>
  <si>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</si>
  <si>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</si>
  <si>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</si>
  <si>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</si>
  <si>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</si>
  <si>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</si>
  <si>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</si>
  <si>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</si>
  <si>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</si>
  <si>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</si>
  <si>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</si>
  <si>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</si>
  <si>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</si>
  <si>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</si>
  <si>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</si>
  <si>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</si>
  <si>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</si>
  <si>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</si>
  <si>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</si>
  <si>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</si>
  <si>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</si>
  <si>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</si>
  <si>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</si>
  <si>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</si>
  <si>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</si>
  <si>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</si>
  <si>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</si>
  <si>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</si>
  <si>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</si>
  <si>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</si>
  <si>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</si>
  <si>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</si>
  <si>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</si>
  <si>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</si>
  <si>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</si>
  <si>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</si>
  <si>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</si>
  <si>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</si>
  <si>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</si>
  <si>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</si>
  <si>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</si>
  <si>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</si>
  <si>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</si>
  <si>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</si>
  <si>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</si>
  <si>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</si>
  <si>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</si>
  <si>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</si>
  <si>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</si>
  <si>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</si>
  <si>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</si>
  <si>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</si>
  <si>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</si>
  <si>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</si>
  <si>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</si>
  <si>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</si>
  <si>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</si>
  <si>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</si>
  <si>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</si>
  <si>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</si>
  <si>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</si>
  <si>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</si>
  <si>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</si>
  <si>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</si>
  <si>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</si>
  <si>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</si>
  <si>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</si>
  <si>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</si>
  <si>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</si>
  <si>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</si>
  <si>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</si>
  <si>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</si>
  <si>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</si>
  <si>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</si>
  <si>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</si>
  <si>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</si>
  <si>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</si>
  <si>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</si>
  <si>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</si>
  <si>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</si>
  <si>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</si>
  <si>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</si>
  <si>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</si>
  <si>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</si>
  <si>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</si>
  <si>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</si>
  <si>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</si>
  <si>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</si>
  <si>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</si>
  <si>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</si>
  <si>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</si>
  <si>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</si>
  <si>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</si>
  <si>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</si>
  <si>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</si>
  <si>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</si>
  <si>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</si>
  <si>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</si>
  <si>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</si>
  <si>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</si>
  <si>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</si>
  <si>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</si>
  <si>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</si>
  <si>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</si>
  <si>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</si>
  <si>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</si>
  <si>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</si>
  <si>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</si>
  <si>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</si>
  <si>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</si>
  <si>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</si>
  <si>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</si>
  <si>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</si>
  <si>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</si>
  <si>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</si>
  <si>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</si>
  <si>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</si>
  <si>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</si>
  <si>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</si>
  <si>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</si>
  <si>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</si>
  <si>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</si>
  <si>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</si>
  <si>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</si>
  <si>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</si>
  <si>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</si>
  <si>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</si>
  <si>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</si>
  <si>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</si>
  <si>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</si>
  <si>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</si>
  <si>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</si>
  <si>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</si>
  <si>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</si>
  <si>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</si>
  <si>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</si>
  <si>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</si>
  <si>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</si>
  <si>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</si>
  <si>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</si>
  <si>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</si>
  <si>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</si>
  <si>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</si>
  <si>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</si>
  <si>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</si>
  <si>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</si>
  <si>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</si>
  <si>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</si>
  <si>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</si>
  <si>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</si>
  <si>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</si>
  <si>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</si>
  <si>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</si>
  <si>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</si>
  <si>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</si>
  <si>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</si>
  <si>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</si>
  <si>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</si>
  <si>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</si>
  <si>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</si>
  <si>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</si>
  <si>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</si>
  <si>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</si>
  <si>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</si>
  <si>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</si>
  <si>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</si>
  <si>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</si>
  <si>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</si>
  <si>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</si>
  <si>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</si>
  <si>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</si>
  <si>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</si>
  <si>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</si>
  <si>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</si>
  <si>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</si>
  <si>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</si>
  <si>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</si>
  <si>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</si>
  <si>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</si>
  <si>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</si>
  <si>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</si>
  <si>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</si>
  <si>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</si>
  <si>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</si>
  <si>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</si>
  <si>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</si>
  <si>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</si>
  <si>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</si>
  <si>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</si>
  <si>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</si>
  <si>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</si>
  <si>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</si>
  <si>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</si>
  <si>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</si>
  <si>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</si>
  <si>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</si>
  <si>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</si>
  <si>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</si>
  <si>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</si>
  <si>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</si>
  <si>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</si>
  <si>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</si>
  <si>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</si>
  <si>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</si>
  <si>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</si>
  <si>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</si>
  <si>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</si>
  <si>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</si>
  <si>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</si>
  <si>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</si>
  <si>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</si>
  <si>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</si>
  <si>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</si>
  <si>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</si>
  <si>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</si>
  <si>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</si>
  <si>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</si>
  <si>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</si>
  <si>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</si>
  <si>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</si>
  <si>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</si>
  <si>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</si>
  <si>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</si>
  <si>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</si>
  <si>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</si>
  <si>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</si>
  <si>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</si>
  <si>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</si>
  <si>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</si>
  <si>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</si>
  <si>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</si>
  <si>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</si>
  <si>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</si>
  <si>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</si>
  <si>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</si>
  <si>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</si>
  <si>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</si>
  <si>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</si>
  <si>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</si>
  <si>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</si>
  <si>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</si>
  <si>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</si>
  <si>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</si>
  <si>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</si>
  <si>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</si>
  <si>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</si>
  <si>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</si>
  <si>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</si>
  <si>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</si>
  <si>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</si>
  <si>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</si>
  <si>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</si>
  <si>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</si>
  <si>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</si>
  <si>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</si>
  <si>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</si>
  <si>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</si>
  <si>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</si>
  <si>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</si>
  <si>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</si>
  <si>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</si>
  <si>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</si>
  <si>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</si>
  <si>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</si>
  <si>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</si>
  <si>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</si>
  <si>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</si>
  <si>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</si>
  <si>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</si>
  <si>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</si>
  <si>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</si>
  <si>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</si>
  <si>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</si>
  <si>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</si>
  <si>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</si>
  <si>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</si>
  <si>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</si>
  <si>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</si>
  <si>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</si>
  <si>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</si>
  <si>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</si>
  <si>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</si>
  <si>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</si>
  <si>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</si>
  <si>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</si>
  <si>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</si>
  <si>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</si>
  <si>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</si>
  <si>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</si>
  <si>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</si>
  <si>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</si>
  <si>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</si>
  <si>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</si>
  <si>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</si>
  <si>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</si>
  <si>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</si>
  <si>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</si>
  <si>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</si>
  <si>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</si>
  <si>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</si>
  <si>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</si>
  <si>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</si>
  <si>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</si>
  <si>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</si>
  <si>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</si>
  <si>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</si>
  <si>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</si>
  <si>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</si>
  <si>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</si>
  <si>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</si>
  <si>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</si>
  <si>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</si>
  <si>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</si>
  <si>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</si>
  <si>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</si>
  <si>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</si>
  <si>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</si>
  <si>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</si>
  <si>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</si>
  <si>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</si>
  <si>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</si>
  <si>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</si>
  <si>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</si>
  <si>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</si>
  <si>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</si>
  <si>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</si>
  <si>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</si>
  <si>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</si>
  <si>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</si>
  <si>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</si>
  <si>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</si>
  <si>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</si>
  <si>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</si>
  <si>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</si>
  <si>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</si>
  <si>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</si>
  <si>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</si>
  <si>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</si>
  <si>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</si>
  <si>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</si>
  <si>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</si>
  <si>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</si>
  <si>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</si>
  <si>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</si>
  <si>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</si>
  <si>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</si>
  <si>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</si>
  <si>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</si>
  <si>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</si>
  <si>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</si>
  <si>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</si>
  <si>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</si>
  <si>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</si>
  <si>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</si>
  <si>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</si>
  <si>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</si>
  <si>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</si>
  <si>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</si>
  <si>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</si>
  <si>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</si>
  <si>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</si>
  <si>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</si>
  <si>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</si>
  <si>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</si>
  <si>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</si>
  <si>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</si>
  <si>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</si>
  <si>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</si>
  <si>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</si>
  <si>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</si>
  <si>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</si>
  <si>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</si>
  <si>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</si>
  <si>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</si>
  <si>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</si>
  <si>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</si>
  <si>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</si>
  <si>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</si>
  <si>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</si>
  <si>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</si>
  <si>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</si>
  <si>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</si>
  <si>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</si>
  <si>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</si>
  <si>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</si>
  <si>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</si>
  <si>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</si>
  <si>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</si>
  <si>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</si>
  <si>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</si>
  <si>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</si>
  <si>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</si>
  <si>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</si>
  <si>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</si>
  <si>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</si>
  <si>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</si>
  <si>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</si>
  <si>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</si>
  <si>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</si>
  <si>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</si>
  <si>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</si>
  <si>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</si>
  <si>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</si>
  <si>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</si>
  <si>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</si>
  <si>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</si>
  <si>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</si>
  <si>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</si>
  <si>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</si>
  <si>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</si>
  <si>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</si>
  <si>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</si>
  <si>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</si>
  <si>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</si>
  <si>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</si>
  <si>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</si>
  <si>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</si>
  <si>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</si>
  <si>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</si>
  <si>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</si>
  <si>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</si>
  <si>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</si>
  <si>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</si>
  <si>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</si>
  <si>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</si>
  <si>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</si>
  <si>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</si>
  <si>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</si>
  <si>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</si>
  <si>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</si>
  <si>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</si>
  <si>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</si>
  <si>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</si>
  <si>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</si>
  <si>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</si>
  <si>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</si>
  <si>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</si>
  <si>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</si>
  <si>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</si>
  <si>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</si>
  <si>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</si>
  <si>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</si>
  <si>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</si>
  <si>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</si>
  <si>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</si>
  <si>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</si>
  <si>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</si>
  <si>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</si>
  <si>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</si>
  <si>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</si>
  <si>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</si>
  <si>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</si>
  <si>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</si>
  <si>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</si>
  <si>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</si>
  <si>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</si>
  <si>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</si>
  <si>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</si>
  <si>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</si>
  <si>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</si>
  <si>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</si>
  <si>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</si>
  <si>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</si>
  <si>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</si>
  <si>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</si>
  <si>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</si>
  <si>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</si>
  <si>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</si>
  <si>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</si>
  <si>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</si>
  <si>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</si>
  <si>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</si>
  <si>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</si>
  <si>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</si>
  <si>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</si>
  <si>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</si>
  <si>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</si>
  <si>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</si>
  <si>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</si>
  <si>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</si>
  <si>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</si>
  <si>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</si>
  <si>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</si>
  <si>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</si>
  <si>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</si>
  <si>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</si>
  <si>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</si>
  <si>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</si>
  <si>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</si>
  <si>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</si>
  <si>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</si>
  <si>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</si>
  <si>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</si>
  <si>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</si>
  <si>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</si>
  <si>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</si>
  <si>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</si>
  <si>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</si>
  <si>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</si>
  <si>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</si>
  <si>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</si>
  <si>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</si>
  <si>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</si>
  <si>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</si>
  <si>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</si>
  <si>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</si>
  <si>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</si>
  <si>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</si>
  <si>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</si>
  <si>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</si>
  <si>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</si>
  <si>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</si>
  <si>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</si>
  <si>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</si>
  <si>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</si>
  <si>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</si>
  <si>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</si>
  <si>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</si>
  <si>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</si>
  <si>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</si>
  <si>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</si>
  <si>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</si>
  <si>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</si>
  <si>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</si>
  <si>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</si>
  <si>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</si>
  <si>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</si>
  <si>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</si>
  <si>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</si>
  <si>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</si>
  <si>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</si>
  <si>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</si>
  <si>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</si>
  <si>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</si>
  <si>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</si>
  <si>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</si>
  <si>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</si>
  <si>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</si>
  <si>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</si>
  <si>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</si>
  <si>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</si>
  <si>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</si>
  <si>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</si>
  <si>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</si>
  <si>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</si>
  <si>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</si>
  <si>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</si>
  <si>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</si>
  <si>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</si>
  <si>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</si>
  <si>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</si>
  <si>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</si>
  <si>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</si>
  <si>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</si>
  <si>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</si>
  <si>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</si>
  <si>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</si>
  <si>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</si>
  <si>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</si>
  <si>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</si>
  <si>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</si>
  <si>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</si>
  <si>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</si>
  <si>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</si>
  <si>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</si>
  <si>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</si>
  <si>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</si>
  <si>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</si>
  <si>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</si>
  <si>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</si>
  <si>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</si>
  <si>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</si>
  <si>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</si>
  <si>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</si>
  <si>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</si>
  <si>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</si>
  <si>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</si>
  <si>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</si>
  <si>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</si>
  <si>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</si>
  <si>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</si>
  <si>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</si>
  <si>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</si>
  <si>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</si>
  <si>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</si>
  <si>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</si>
  <si>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</si>
  <si>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</si>
  <si>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</si>
  <si>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</si>
  <si>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</si>
  <si>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</si>
  <si>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</si>
  <si>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</si>
  <si>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</si>
  <si>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</si>
  <si>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</si>
  <si>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</si>
  <si>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</si>
  <si>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</si>
  <si>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</si>
  <si>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</si>
  <si>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</si>
  <si>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</si>
  <si>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</si>
  <si>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</si>
  <si>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</si>
  <si>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</si>
  <si>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</si>
  <si>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</si>
  <si>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</si>
  <si>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</si>
  <si>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</si>
  <si>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</si>
  <si>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</si>
  <si>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</si>
  <si>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</si>
  <si>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</si>
  <si>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</si>
  <si>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</si>
  <si>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</si>
  <si>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</si>
  <si>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</si>
  <si>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</si>
  <si>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</si>
  <si>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</si>
  <si>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</si>
  <si>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</si>
  <si>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</si>
  <si>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</si>
  <si>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</si>
  <si>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</si>
  <si>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</si>
  <si>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</si>
  <si>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</si>
  <si>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</si>
  <si>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</si>
  <si>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</si>
  <si>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</si>
  <si>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</si>
  <si>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</si>
  <si>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</si>
  <si>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</si>
  <si>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</si>
  <si>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</si>
  <si>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</si>
  <si>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</si>
  <si>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</si>
  <si>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</si>
  <si>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</si>
  <si>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</si>
  <si>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</si>
  <si>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</si>
  <si>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</si>
  <si>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</si>
  <si>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</si>
  <si>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</si>
  <si>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</si>
  <si>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</si>
  <si>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</si>
  <si>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</si>
  <si>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</si>
  <si>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</si>
  <si>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</si>
  <si>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</si>
  <si>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</si>
  <si>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</si>
  <si>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</si>
  <si>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</si>
  <si>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</si>
  <si>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</si>
  <si>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</si>
  <si>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</si>
  <si>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</si>
  <si>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</si>
  <si>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</si>
  <si>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</si>
  <si>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</si>
  <si>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</si>
  <si>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</si>
  <si>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</si>
  <si>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</si>
  <si>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</si>
  <si>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</si>
  <si>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</si>
  <si>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</si>
  <si>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</si>
  <si>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</si>
  <si>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</si>
  <si>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</si>
  <si>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</si>
  <si>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</si>
  <si>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</si>
  <si>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</si>
  <si>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</si>
  <si>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</si>
  <si>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</si>
  <si>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</si>
  <si>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</si>
  <si>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</si>
  <si>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</si>
  <si>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</si>
  <si>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</si>
  <si>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</si>
  <si>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</si>
  <si>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</si>
  <si>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</si>
  <si>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</si>
  <si>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</si>
  <si>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</si>
  <si>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</si>
  <si>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</si>
  <si>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</si>
  <si>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</si>
  <si>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</si>
  <si>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</si>
  <si>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</si>
  <si>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</si>
  <si>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</si>
  <si>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</si>
  <si>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</si>
  <si>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</si>
  <si>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</si>
  <si>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</si>
  <si>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</si>
  <si>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</si>
  <si>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</si>
  <si>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</si>
  <si>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</si>
  <si>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</si>
  <si>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</si>
  <si>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</si>
  <si>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</si>
  <si>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</si>
  <si>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</si>
  <si>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</si>
  <si>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</si>
  <si>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</si>
  <si>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</si>
  <si>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</si>
  <si>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</si>
  <si>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</si>
  <si>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</si>
  <si>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</si>
  <si>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</si>
  <si>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</si>
  <si>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</si>
  <si>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</si>
  <si>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</si>
  <si>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</si>
  <si>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</si>
  <si>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</si>
  <si>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</si>
  <si>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</si>
  <si>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</si>
  <si>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</si>
  <si>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</si>
  <si>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</si>
  <si>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</si>
  <si>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</si>
  <si>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</si>
  <si>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</si>
  <si>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</si>
  <si>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</si>
  <si>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</si>
  <si>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</si>
  <si>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</si>
  <si>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</si>
  <si>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</si>
  <si>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</si>
  <si>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</si>
  <si>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</si>
  <si>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</si>
  <si>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</si>
  <si>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</si>
  <si>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</si>
  <si>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</si>
  <si>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</si>
  <si>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</si>
  <si>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</si>
  <si>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</si>
  <si>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</si>
  <si>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</si>
  <si>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</si>
  <si>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</si>
  <si>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</si>
  <si>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</si>
  <si>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</si>
  <si>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</si>
  <si>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</si>
  <si>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</si>
  <si>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</si>
  <si>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</si>
  <si>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</si>
  <si>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</si>
  <si>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</si>
  <si>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</si>
  <si>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</si>
  <si>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</si>
  <si>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</si>
  <si>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</si>
  <si>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</si>
  <si>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</si>
  <si>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</si>
  <si>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</si>
  <si>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</si>
  <si>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</si>
  <si>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</si>
  <si>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</si>
  <si>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</si>
  <si>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</si>
  <si>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</si>
  <si>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</si>
  <si>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</si>
  <si>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</si>
  <si>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</si>
  <si>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</si>
  <si>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</si>
  <si>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</si>
  <si>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</si>
  <si>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</si>
  <si>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</si>
  <si>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</si>
  <si>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</si>
  <si>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</si>
  <si>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</si>
  <si>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</si>
  <si>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</si>
  <si>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</si>
  <si>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</si>
  <si>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</si>
  <si>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</si>
  <si>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</si>
  <si>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</si>
  <si>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</si>
  <si>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</si>
  <si>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</si>
  <si>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</si>
  <si>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</si>
  <si>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</si>
  <si>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</si>
  <si>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</si>
  <si>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</si>
  <si>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</si>
  <si>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</si>
  <si>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</si>
  <si>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</si>
  <si>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</si>
  <si>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</si>
  <si>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</si>
  <si>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</si>
  <si>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</si>
  <si>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</si>
  <si>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</si>
  <si>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</si>
  <si>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</si>
  <si>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</si>
  <si>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</si>
  <si>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</si>
  <si>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</si>
  <si>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</si>
  <si>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</si>
  <si>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</si>
  <si>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</si>
  <si>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</si>
  <si>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</si>
  <si>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</si>
  <si>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</si>
  <si>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</si>
  <si>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</si>
  <si>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</si>
  <si>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</si>
  <si>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</si>
  <si>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</si>
  <si>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</si>
  <si>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</si>
  <si>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</si>
  <si>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</si>
  <si>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</si>
  <si>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</si>
  <si>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</si>
  <si>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</si>
  <si>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</si>
  <si>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</si>
  <si>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</si>
  <si>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</si>
  <si>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</si>
  <si>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</si>
  <si>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</si>
  <si>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</si>
  <si>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</si>
  <si>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</si>
  <si>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</si>
  <si>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</si>
  <si>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</si>
  <si>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</si>
  <si>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</si>
  <si>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</si>
  <si>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</si>
  <si>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</si>
  <si>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</si>
  <si>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</si>
  <si>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</si>
  <si>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</si>
  <si>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</si>
  <si>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</si>
  <si>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</si>
  <si>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</si>
  <si>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</si>
  <si>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</si>
  <si>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</si>
  <si>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</si>
  <si>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</si>
  <si>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</si>
  <si>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</si>
  <si>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</si>
  <si>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</si>
  <si>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</si>
  <si>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</si>
  <si>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</si>
  <si>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</si>
  <si>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</si>
  <si>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</si>
  <si>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</si>
  <si>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</si>
  <si>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</si>
  <si>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</si>
  <si>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</si>
  <si>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</si>
  <si>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</si>
  <si>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</si>
  <si>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</si>
  <si>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</si>
  <si>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</si>
  <si>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</si>
  <si>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</si>
  <si>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</si>
  <si>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</si>
  <si>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</si>
  <si>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</si>
  <si>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</si>
  <si>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</si>
  <si>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</si>
  <si>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</si>
  <si>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</si>
  <si>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</si>
  <si>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</si>
  <si>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</si>
  <si>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</si>
  <si>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</si>
  <si>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</si>
  <si>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</si>
  <si>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</si>
  <si>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</si>
  <si>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</si>
  <si>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</si>
  <si>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</si>
  <si>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</si>
  <si>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</si>
  <si>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</si>
  <si>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</si>
  <si>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</si>
  <si>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</si>
  <si>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</si>
  <si>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</si>
  <si>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</si>
  <si>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</si>
  <si>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</si>
  <si>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</si>
  <si>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</si>
  <si>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</si>
  <si>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</si>
  <si>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</si>
  <si>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</si>
  <si>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</si>
  <si>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</si>
  <si>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</si>
  <si>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</si>
  <si>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</si>
  <si>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</si>
  <si>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</si>
  <si>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</si>
  <si>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</si>
  <si>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</si>
  <si>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</si>
  <si>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</si>
  <si>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</si>
  <si>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</si>
  <si>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</si>
  <si>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</si>
  <si>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</si>
  <si>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</si>
  <si>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</si>
  <si>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</si>
  <si>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</si>
  <si>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</si>
  <si>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</si>
  <si>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</si>
  <si>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</si>
  <si>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</si>
  <si>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</si>
  <si>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</si>
  <si>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</si>
  <si>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</si>
  <si>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</si>
  <si>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</si>
  <si>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</si>
  <si>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</si>
  <si>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</si>
  <si>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</si>
  <si>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</si>
  <si>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</si>
  <si>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</si>
  <si>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</si>
  <si>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</si>
  <si>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</si>
  <si>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</si>
  <si>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</si>
  <si>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</si>
  <si>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</si>
  <si>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</si>
  <si>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</si>
  <si>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</si>
  <si>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</si>
  <si>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</si>
  <si>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</si>
  <si>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</si>
  <si>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</si>
  <si>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</si>
  <si>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</si>
  <si>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</si>
  <si>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</si>
  <si>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</si>
  <si>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</si>
  <si>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</si>
  <si>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</si>
  <si>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</si>
  <si>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</si>
  <si>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</si>
  <si>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</si>
  <si>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</si>
  <si>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</si>
  <si>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</si>
  <si>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</si>
  <si>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</si>
  <si>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</si>
  <si>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</si>
  <si>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</si>
  <si>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</si>
  <si>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</si>
  <si>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</si>
  <si>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</si>
  <si>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</si>
  <si>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</si>
  <si>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</si>
  <si>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</si>
  <si>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</si>
  <si>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</si>
  <si>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</si>
  <si>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</si>
  <si>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</si>
  <si>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</si>
  <si>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</si>
  <si>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</si>
  <si>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</si>
  <si>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</si>
  <si>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</si>
  <si>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</si>
  <si>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</si>
  <si>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</si>
  <si>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</si>
  <si>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</si>
  <si>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</si>
  <si>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</si>
  <si>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</si>
  <si>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</si>
  <si>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</si>
  <si>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</si>
  <si>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</si>
  <si>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</si>
  <si>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</si>
  <si>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</si>
  <si>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</si>
  <si>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</si>
  <si>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</si>
  <si>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</si>
  <si>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</si>
  <si>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</si>
  <si>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</si>
  <si>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</si>
  <si>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</si>
  <si>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</si>
  <si>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</si>
  <si>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</si>
  <si>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</si>
  <si>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</si>
  <si>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</si>
  <si>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</si>
  <si>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</si>
  <si>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</si>
  <si>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</si>
  <si>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</si>
  <si>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</si>
  <si>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</si>
  <si>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</si>
  <si>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</si>
  <si>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</si>
  <si>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</si>
  <si>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</si>
  <si>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</si>
  <si>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</si>
  <si>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</si>
  <si>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</si>
  <si>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</si>
  <si>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</si>
  <si>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</si>
  <si>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</si>
  <si>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</si>
  <si>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</si>
  <si>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</si>
  <si>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</si>
  <si>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</si>
  <si>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</si>
  <si>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</si>
  <si>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</si>
  <si>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</si>
  <si>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</si>
  <si>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</si>
  <si>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</si>
  <si>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</si>
  <si>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</si>
  <si>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</si>
  <si>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</si>
  <si>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</si>
  <si>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</si>
  <si>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</si>
  <si>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</si>
  <si>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</si>
  <si>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</si>
  <si>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</si>
  <si>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</si>
  <si>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</si>
  <si>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</si>
  <si>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</si>
  <si>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</si>
  <si>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</si>
  <si>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</si>
  <si>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</si>
  <si>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</si>
  <si>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</si>
  <si>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</si>
  <si>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</si>
  <si>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</si>
  <si>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</si>
  <si>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</si>
  <si>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</si>
  <si>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</si>
  <si>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</si>
  <si>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</si>
  <si>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</si>
  <si>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</si>
  <si>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</si>
  <si>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</si>
  <si>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</si>
  <si>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</si>
  <si>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</si>
  <si>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</si>
  <si>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</si>
  <si>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</si>
  <si>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</si>
  <si>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</si>
  <si>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</si>
  <si>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</si>
  <si>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</si>
  <si>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</si>
  <si>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</si>
  <si>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</si>
  <si>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</si>
  <si>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</si>
  <si>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</si>
  <si>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</si>
  <si>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</si>
  <si>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</si>
  <si>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</si>
  <si>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</si>
  <si>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</si>
  <si>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</si>
  <si>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</si>
  <si>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</si>
  <si>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</si>
  <si>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</si>
  <si>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</si>
  <si>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</si>
  <si>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</si>
  <si>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</si>
  <si>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</si>
  <si>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</si>
  <si>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</si>
  <si>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</si>
  <si>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</si>
  <si>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</si>
  <si>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</si>
  <si>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</si>
  <si>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</si>
  <si>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</si>
  <si>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</si>
  <si>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</si>
  <si>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</si>
  <si>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</si>
  <si>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</si>
  <si>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</si>
  <si>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</si>
  <si>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</si>
  <si>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</si>
  <si>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</si>
  <si>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</si>
  <si>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</si>
  <si>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</si>
  <si>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</si>
  <si>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</si>
  <si>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</si>
  <si>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</si>
  <si>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</si>
  <si>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</si>
  <si>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</si>
  <si>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</si>
  <si>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</si>
  <si>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</si>
  <si>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</si>
  <si>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</si>
  <si>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</si>
  <si>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</si>
  <si>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</si>
  <si>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</si>
  <si>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</si>
  <si>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</si>
  <si>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</si>
  <si>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</si>
  <si>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</si>
  <si>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</si>
  <si>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</si>
  <si>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</si>
  <si>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</si>
  <si>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</si>
  <si>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</si>
  <si>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</si>
  <si>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</si>
  <si>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</si>
  <si>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</si>
  <si>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</si>
  <si>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</si>
  <si>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</si>
  <si>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</si>
  <si>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</si>
  <si>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</si>
  <si>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</si>
  <si>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</si>
  <si>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</si>
  <si>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</si>
  <si>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</si>
  <si>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</si>
  <si>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</si>
  <si>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</si>
  <si>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</si>
  <si>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</si>
  <si>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</si>
  <si>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</si>
  <si>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</si>
  <si>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</si>
  <si>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</si>
  <si>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</si>
  <si>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</si>
  <si>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</si>
  <si>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</si>
  <si>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</si>
  <si>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</si>
  <si>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</si>
  <si>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</si>
  <si>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</si>
  <si>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</si>
  <si>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</si>
  <si>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</si>
  <si>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</si>
  <si>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</si>
  <si>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</si>
  <si>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</si>
  <si>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</si>
  <si>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</si>
  <si>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</si>
  <si>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</si>
  <si>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</si>
  <si>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</si>
  <si>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</si>
  <si>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</si>
  <si>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</si>
  <si>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</si>
  <si>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</si>
  <si>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</si>
  <si>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</si>
  <si>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</si>
  <si>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</si>
  <si>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</si>
  <si>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</si>
  <si>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</si>
  <si>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</si>
  <si>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</si>
  <si>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</si>
  <si>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</si>
  <si>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</si>
  <si>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</si>
  <si>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</si>
  <si>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</si>
  <si>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</si>
  <si>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</si>
  <si>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</si>
  <si>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</si>
  <si>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</si>
  <si>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</si>
  <si>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</si>
  <si>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</si>
  <si>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</si>
  <si>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</si>
  <si>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</si>
  <si>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</si>
  <si>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</si>
  <si>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</si>
  <si>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</si>
  <si>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</si>
  <si>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</si>
  <si>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</si>
  <si>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</si>
  <si>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</si>
  <si>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</si>
  <si>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</si>
  <si>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</si>
  <si>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</si>
  <si>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</si>
  <si>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</si>
  <si>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</si>
  <si>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</si>
  <si>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</si>
  <si>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</si>
  <si>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</si>
  <si>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</si>
  <si>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</si>
  <si>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</si>
  <si>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</si>
  <si>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</si>
  <si>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</si>
  <si>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</si>
  <si>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</si>
  <si>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</si>
  <si>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</si>
  <si>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</si>
  <si>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</si>
  <si>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</si>
  <si>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</si>
  <si>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</si>
  <si>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</si>
  <si>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</si>
  <si>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</si>
  <si>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</si>
  <si>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</si>
  <si>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</si>
  <si>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</si>
  <si>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</si>
  <si>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</si>
  <si>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</si>
  <si>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</si>
  <si>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</si>
  <si>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</si>
  <si>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</si>
  <si>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</si>
  <si>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</si>
  <si>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</si>
  <si>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</si>
  <si>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</si>
  <si>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</si>
  <si>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</si>
  <si>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</si>
  <si>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</si>
  <si>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</si>
  <si>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</si>
  <si>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</si>
  <si>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</si>
  <si>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</si>
  <si>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</si>
  <si>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</si>
  <si>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</si>
  <si>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</si>
  <si>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</si>
  <si>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</si>
  <si>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</si>
  <si>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</si>
  <si>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</si>
  <si>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</si>
  <si>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</si>
  <si>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</si>
  <si>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</si>
  <si>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</si>
  <si>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</si>
  <si>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</si>
  <si>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</si>
  <si>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</si>
  <si>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</si>
  <si>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</si>
  <si>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</si>
  <si>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</si>
  <si>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</si>
  <si>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</si>
  <si>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</si>
  <si>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</si>
  <si>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</si>
  <si>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</si>
  <si>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</si>
  <si>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</si>
  <si>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</si>
  <si>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</si>
  <si>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</si>
  <si>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</si>
  <si>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</si>
  <si>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</si>
  <si>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</si>
  <si>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</si>
  <si>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</si>
  <si>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</si>
  <si>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</si>
  <si>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</si>
  <si>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</si>
  <si>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</si>
  <si>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</si>
  <si>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</si>
  <si>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</si>
  <si>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</si>
  <si>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</si>
  <si>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</si>
  <si>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</si>
  <si>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</si>
  <si>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</si>
  <si>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</si>
  <si>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</si>
  <si>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</si>
  <si>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</si>
  <si>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</si>
  <si>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</si>
  <si>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</si>
  <si>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</si>
  <si>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</si>
  <si>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</si>
  <si>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</si>
  <si>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</si>
  <si>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</si>
  <si>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</si>
  <si>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</si>
  <si>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</si>
  <si>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</si>
  <si>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</si>
  <si>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</si>
  <si>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</si>
  <si>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</si>
  <si>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</si>
  <si>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</si>
  <si>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</si>
  <si>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</si>
  <si>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</si>
  <si>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</si>
  <si>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</si>
  <si>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</si>
  <si>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</si>
  <si>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</si>
  <si>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</si>
  <si>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</si>
  <si>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</si>
  <si>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</si>
  <si>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</si>
  <si>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</si>
  <si>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</si>
  <si>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</si>
  <si>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</si>
  <si>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</si>
  <si>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</si>
  <si>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</si>
  <si>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</si>
  <si>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</si>
  <si>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</si>
  <si>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</si>
  <si>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</si>
  <si>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</si>
  <si>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</si>
  <si>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</si>
  <si>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</si>
  <si>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</si>
  <si>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</si>
  <si>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</si>
  <si>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</si>
  <si>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</si>
  <si>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</si>
  <si>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</si>
  <si>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</si>
  <si>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</si>
  <si>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</si>
  <si>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</si>
  <si>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</si>
  <si>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</si>
  <si>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</si>
  <si>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</si>
  <si>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</si>
  <si>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</si>
  <si>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</si>
  <si>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</si>
  <si>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</si>
  <si>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</si>
  <si>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</si>
  <si>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</si>
  <si>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</si>
  <si>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</si>
  <si>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</si>
  <si>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</si>
  <si>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</si>
  <si>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</si>
  <si>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</si>
  <si>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</si>
  <si>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</si>
  <si>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</si>
  <si>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</si>
  <si>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</si>
  <si>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</si>
  <si>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</si>
  <si>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</si>
  <si>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</si>
  <si>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</si>
  <si>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</si>
  <si>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</si>
  <si>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</si>
  <si>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</si>
  <si>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</si>
  <si>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</si>
  <si>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</si>
  <si>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</si>
  <si>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</si>
  <si>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</si>
  <si>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</si>
  <si>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</si>
  <si>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</si>
  <si>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</si>
  <si>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</si>
  <si>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</si>
  <si>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</si>
  <si>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</si>
  <si>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</si>
  <si>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</si>
  <si>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</si>
  <si>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</si>
  <si>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</si>
  <si>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</si>
  <si>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</si>
  <si>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</si>
  <si>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</si>
  <si>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</si>
  <si>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</si>
  <si>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</si>
  <si>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</si>
  <si>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</si>
  <si>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</si>
  <si>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</si>
  <si>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</si>
  <si>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</si>
  <si>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</si>
  <si>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</si>
  <si>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</si>
  <si>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</si>
  <si>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</si>
  <si>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</si>
  <si>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</si>
  <si>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</si>
  <si>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</si>
  <si>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</si>
  <si>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</si>
  <si>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</si>
  <si>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</si>
  <si>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</si>
  <si>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</si>
  <si>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</si>
  <si>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</si>
  <si>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</si>
  <si>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</si>
  <si>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</si>
  <si>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</si>
  <si>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</si>
  <si>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</si>
  <si>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</si>
  <si>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</si>
  <si>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</si>
  <si>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</si>
  <si>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</si>
  <si>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</si>
  <si>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</si>
  <si>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</si>
  <si>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</si>
  <si>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</si>
  <si>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</si>
  <si>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</si>
  <si>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</si>
  <si>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</si>
  <si>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</si>
  <si>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</si>
  <si>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</si>
  <si>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</si>
  <si>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</si>
  <si>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</si>
  <si>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</si>
  <si>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</si>
  <si>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</si>
  <si>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</si>
  <si>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</si>
  <si>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</si>
  <si>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</si>
  <si>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</si>
  <si>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</si>
  <si>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</si>
  <si>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</si>
  <si>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</si>
  <si>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</si>
  <si>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</si>
  <si>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</si>
  <si>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</si>
  <si>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</si>
  <si>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</si>
  <si>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</si>
  <si>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</si>
  <si>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</si>
  <si>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</si>
  <si>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</si>
  <si>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</si>
  <si>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</si>
  <si>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</si>
  <si>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</si>
  <si>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</si>
  <si>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</si>
  <si>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</si>
  <si>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</si>
  <si>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</si>
  <si>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</si>
  <si>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</si>
  <si>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</si>
  <si>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</si>
  <si>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</si>
  <si>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</si>
  <si>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</si>
  <si>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</si>
  <si>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</si>
  <si>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</si>
  <si>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</si>
  <si>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</si>
  <si>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</si>
  <si>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</si>
  <si>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</si>
  <si>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</si>
  <si>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</si>
  <si>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</si>
  <si>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</si>
  <si>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</si>
  <si>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</si>
  <si>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</si>
  <si>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</si>
  <si>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</si>
  <si>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</si>
  <si>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</si>
  <si>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</si>
  <si>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</si>
  <si>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</si>
  <si>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</si>
  <si>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</si>
  <si>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</si>
  <si>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</si>
  <si>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</si>
  <si>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</si>
  <si>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</si>
  <si>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</si>
  <si>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</si>
  <si>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</si>
  <si>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</si>
  <si>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</si>
  <si>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</si>
  <si>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</si>
  <si>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</si>
  <si>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</si>
  <si>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</si>
  <si>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</si>
  <si>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</si>
  <si>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</si>
  <si>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</si>
  <si>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</si>
  <si>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</si>
  <si>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</si>
  <si>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</si>
  <si>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</si>
  <si>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</si>
  <si>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</si>
  <si>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</si>
  <si>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</si>
  <si>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</si>
  <si>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</si>
  <si>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</si>
  <si>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</si>
  <si>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</si>
  <si>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</si>
  <si>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</si>
  <si>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</si>
  <si>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</si>
  <si>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</si>
  <si>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</si>
  <si>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</si>
  <si>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</si>
  <si>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</si>
  <si>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</si>
  <si>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</si>
  <si>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</si>
  <si>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</si>
  <si>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</si>
  <si>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</si>
  <si>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</si>
  <si>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</si>
  <si>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</si>
  <si>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</si>
  <si>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</si>
  <si>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</si>
  <si>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</si>
  <si>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</si>
  <si>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</si>
  <si>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</si>
  <si>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</si>
  <si>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</si>
  <si>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</si>
  <si>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</si>
  <si>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</si>
  <si>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</si>
  <si>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</si>
  <si>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</si>
  <si>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</si>
  <si>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 xml:space="preserve">TT-20251120-00383 , waiting separate TT </t>
  </si>
  <si>
    <t>N/A</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</si>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</sst>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X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2" ca="1" si="0">IFERROR(NOW()-F2,"-")</f>
        <v>318.26830104166584</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0.19298854166845558</v>
      </c>
      <c r="H3" s="136">
        <v>45981.018692129626</v>
      </c>
      <c r="I3" s="134" t="str">
        <f>IFERROR(VLOOKUP(D3,DB!A:F,6,0),"")</f>
        <v>Generator-SG</v>
      </c>
      <c r="J3" s="134" t="str">
        <f>IFERROR(VLOOKUP(D3,DB!A:G,7,0),"")</f>
        <v>Good</v>
      </c>
      <c r="K3" s="138" t="s">
        <v>39025</v>
      </c>
      <c r="L3" s="139" t="str">
        <f>IFERROR(VLOOKUP(D3,DB!A:I,9,0),"")</f>
        <v>Latis</v>
      </c>
    </row>
    <row r="4" spans="1:15" ht="15" customHeight="1">
      <c r="A4" s="142"/>
      <c r="B4" s="143" t="str">
        <f>IFERROR(VLOOKUP(D4,DB!A:K,11,0),"")</f>
        <v/>
      </c>
      <c r="C4" s="143"/>
      <c r="D4" s="134"/>
      <c r="E4" s="144"/>
      <c r="F4" s="145"/>
      <c r="G4" s="146">
        <f t="shared" ca="1" si="0"/>
        <v>45981.216726967592</v>
      </c>
      <c r="H4" s="145"/>
      <c r="I4" s="143" t="str">
        <f>IFERROR(VLOOKUP(D4,DB!A:F,6,0),"")</f>
        <v/>
      </c>
      <c r="J4" s="143" t="str">
        <f>IFERROR(VLOOKUP(D4,DB!A:G,7,0),"")</f>
        <v/>
      </c>
      <c r="K4" s="147"/>
      <c r="L4" s="148" t="str">
        <f>IFERROR(VLOOKUP(D4,DB!A:I,9,0),"")</f>
        <v/>
      </c>
    </row>
    <row r="5" spans="1:15" ht="15" customHeight="1">
      <c r="A5" s="142"/>
      <c r="B5" s="143" t="str">
        <f>IFERROR(VLOOKUP(D5,DB!A:K,11,0),"")</f>
        <v/>
      </c>
      <c r="C5" s="143"/>
      <c r="D5" s="134"/>
      <c r="E5" s="144"/>
      <c r="F5" s="145"/>
      <c r="G5" s="146">
        <f t="shared" ca="1" si="0"/>
        <v>45981.216726967592</v>
      </c>
      <c r="H5" s="145"/>
      <c r="I5" s="143" t="str">
        <f>IFERROR(VLOOKUP(D5,DB!A:F,6,0),"")</f>
        <v/>
      </c>
      <c r="J5" s="143" t="str">
        <f>IFERROR(VLOOKUP(D5,DB!A:G,7,0),"")</f>
        <v/>
      </c>
      <c r="K5" s="147"/>
      <c r="L5" s="148" t="str">
        <f>IFERROR(VLOOKUP(D5,DB!A:I,9,0),"")</f>
        <v/>
      </c>
    </row>
    <row r="6" spans="1:15" ht="15" customHeight="1">
      <c r="A6" s="142"/>
      <c r="B6" s="143" t="str">
        <f>IFERROR(VLOOKUP(D6,DB!A:K,11,0),"")</f>
        <v/>
      </c>
      <c r="C6" s="143"/>
      <c r="D6" s="134"/>
      <c r="E6" s="144"/>
      <c r="F6" s="145"/>
      <c r="G6" s="146">
        <f t="shared" ca="1" si="0"/>
        <v>45981.216726967592</v>
      </c>
      <c r="H6" s="145"/>
      <c r="I6" s="143" t="str">
        <f>IFERROR(VLOOKUP(D6,DB!A:F,6,0),"")</f>
        <v/>
      </c>
      <c r="J6" s="143" t="str">
        <f>IFERROR(VLOOKUP(D6,DB!A:G,7,0),"")</f>
        <v/>
      </c>
      <c r="K6" s="147"/>
      <c r="L6" s="148" t="str">
        <f>IFERROR(VLOOKUP(D6,DB!A:I,9,0),"")</f>
        <v/>
      </c>
    </row>
    <row r="7" spans="1:15" ht="15" customHeight="1">
      <c r="A7" s="142"/>
      <c r="B7" s="143" t="str">
        <f>IFERROR(VLOOKUP(D7,DB!A:K,11,0),"")</f>
        <v/>
      </c>
      <c r="C7" s="143"/>
      <c r="D7" s="134"/>
      <c r="E7" s="144"/>
      <c r="F7" s="145"/>
      <c r="G7" s="146">
        <f t="shared" ca="1" si="0"/>
        <v>45981.216726967592</v>
      </c>
      <c r="H7" s="145"/>
      <c r="I7" s="143" t="str">
        <f>IFERROR(VLOOKUP(D7,DB!A:F,6,0),"")</f>
        <v/>
      </c>
      <c r="J7" s="143" t="str">
        <f>IFERROR(VLOOKUP(D7,DB!A:G,7,0),"")</f>
        <v/>
      </c>
      <c r="K7" s="147"/>
      <c r="L7" s="148" t="str">
        <f>IFERROR(VLOOKUP(D7,DB!A:I,9,0),"")</f>
        <v/>
      </c>
    </row>
    <row r="8" spans="1:15" ht="15" customHeight="1">
      <c r="A8" s="142"/>
      <c r="B8" s="143" t="str">
        <f>IFERROR(VLOOKUP(D8,DB!A:K,11,0),"")</f>
        <v/>
      </c>
      <c r="C8" s="143"/>
      <c r="D8" s="134"/>
      <c r="E8" s="144"/>
      <c r="F8" s="145"/>
      <c r="G8" s="146">
        <f t="shared" ca="1" si="0"/>
        <v>45981.216726967592</v>
      </c>
      <c r="H8" s="145"/>
      <c r="I8" s="143" t="str">
        <f>IFERROR(VLOOKUP(D8,DB!A:F,6,0),"")</f>
        <v/>
      </c>
      <c r="J8" s="143" t="str">
        <f>IFERROR(VLOOKUP(D8,DB!A:G,7,0),"")</f>
        <v/>
      </c>
      <c r="K8" s="147"/>
      <c r="L8" s="148" t="str">
        <f>IFERROR(VLOOKUP(D8,DB!A:I,9,0),"")</f>
        <v/>
      </c>
    </row>
    <row r="9" spans="1:15" ht="15" customHeight="1">
      <c r="A9" s="142"/>
      <c r="B9" s="143" t="str">
        <f>IFERROR(VLOOKUP(D9,DB!A:K,11,0),"")</f>
        <v/>
      </c>
      <c r="C9" s="143"/>
      <c r="D9" s="134"/>
      <c r="E9" s="144"/>
      <c r="F9" s="145"/>
      <c r="G9" s="146">
        <f t="shared" ca="1" si="0"/>
        <v>45981.216726967592</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4"/>
      <c r="E10" s="144"/>
      <c r="F10" s="145"/>
      <c r="G10" s="146">
        <f t="shared" ca="1" si="0"/>
        <v>45981.216726967592</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4"/>
      <c r="E11" s="144"/>
      <c r="F11" s="145"/>
      <c r="G11" s="146">
        <f t="shared" ca="1" si="0"/>
        <v>45981.216726967592</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4"/>
      <c r="E12" s="144"/>
      <c r="F12" s="145"/>
      <c r="G12" s="146">
        <f t="shared" ca="1" si="0"/>
        <v>45981.216726967592</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4"/>
      <c r="E13" s="144"/>
      <c r="F13" s="145"/>
      <c r="G13" s="146">
        <f t="shared" ca="1" si="0"/>
        <v>45981.216726967592</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4"/>
      <c r="E14" s="144"/>
      <c r="F14" s="145"/>
      <c r="G14" s="146">
        <f t="shared" ca="1" si="0"/>
        <v>45981.216726967592</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4"/>
      <c r="E15" s="144"/>
      <c r="F15" s="145"/>
      <c r="G15" s="146">
        <f t="shared" ca="1" si="0"/>
        <v>45981.216726967592</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4"/>
      <c r="E16" s="144"/>
      <c r="F16" s="145"/>
      <c r="G16" s="146">
        <f t="shared" ca="1" si="0"/>
        <v>45981.216726967592</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4"/>
      <c r="E17" s="144"/>
      <c r="F17" s="145"/>
      <c r="G17" s="146">
        <f t="shared" ca="1" si="0"/>
        <v>45981.216726967592</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4"/>
      <c r="E18" s="144"/>
      <c r="F18" s="145"/>
      <c r="G18" s="146">
        <f t="shared" ca="1" si="0"/>
        <v>45981.216726967592</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4"/>
      <c r="E19" s="144"/>
      <c r="F19" s="145"/>
      <c r="G19" s="146">
        <f t="shared" ca="1" si="0"/>
        <v>45981.216726967592</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4"/>
      <c r="E20" s="144"/>
      <c r="F20" s="145"/>
      <c r="G20" s="146">
        <f t="shared" ca="1" si="0"/>
        <v>45981.216726967592</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4"/>
      <c r="E21" s="144"/>
      <c r="F21" s="145"/>
      <c r="G21" s="146">
        <f t="shared" ca="1" si="0"/>
        <v>45981.216726967592</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4"/>
      <c r="E22" s="144"/>
      <c r="F22" s="145"/>
      <c r="G22" s="146">
        <f t="shared" ca="1" si="0"/>
        <v>45981.216726967592</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4"/>
      <c r="E23" s="144"/>
      <c r="F23" s="145"/>
      <c r="G23" s="146">
        <f t="shared" ca="1" si="0"/>
        <v>45981.216726967592</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4"/>
      <c r="E24" s="144"/>
      <c r="F24" s="145"/>
      <c r="G24" s="146">
        <f t="shared" ca="1" si="0"/>
        <v>45981.216726967592</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4"/>
      <c r="E25" s="144"/>
      <c r="F25" s="145"/>
      <c r="G25" s="146">
        <f t="shared" ca="1" si="0"/>
        <v>45981.216726967592</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4"/>
      <c r="E26" s="144"/>
      <c r="F26" s="145"/>
      <c r="G26" s="146">
        <f t="shared" ca="1" si="0"/>
        <v>45981.216726967592</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4"/>
      <c r="E27" s="144"/>
      <c r="F27" s="145"/>
      <c r="G27" s="146">
        <f t="shared" ca="1" si="0"/>
        <v>45981.216726967592</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4"/>
      <c r="E28" s="144"/>
      <c r="F28" s="145"/>
      <c r="G28" s="146">
        <f t="shared" ca="1" si="0"/>
        <v>45981.216726967592</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4"/>
      <c r="E29" s="144"/>
      <c r="F29" s="145"/>
      <c r="G29" s="146">
        <f t="shared" ca="1" si="0"/>
        <v>45981.216726967592</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4"/>
      <c r="E30" s="144"/>
      <c r="F30" s="145"/>
      <c r="G30" s="146">
        <f t="shared" ca="1" si="0"/>
        <v>45981.216726967592</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4"/>
      <c r="E31" s="144"/>
      <c r="F31" s="145"/>
      <c r="G31" s="146">
        <f t="shared" ca="1" si="0"/>
        <v>45981.216726967592</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4"/>
      <c r="E32" s="144"/>
      <c r="F32" s="145"/>
      <c r="G32" s="146">
        <f t="shared" ca="1" si="0"/>
        <v>45981.216726967592</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4"/>
      <c r="E33" s="144"/>
      <c r="F33" s="145"/>
      <c r="G33" s="146">
        <f t="shared" ca="1" si="0"/>
        <v>45981.216726967592</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4"/>
      <c r="E34" s="144"/>
      <c r="F34" s="145"/>
      <c r="G34" s="146">
        <f t="shared" ca="1" si="0"/>
        <v>45981.216726967592</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4"/>
      <c r="E35" s="144"/>
      <c r="F35" s="145"/>
      <c r="G35" s="146">
        <f t="shared" ca="1" si="0"/>
        <v>45981.216726967592</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4"/>
      <c r="E36" s="144"/>
      <c r="F36" s="145"/>
      <c r="G36" s="146">
        <f t="shared" ca="1" si="0"/>
        <v>45981.216726967592</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4"/>
      <c r="E37" s="144"/>
      <c r="F37" s="145"/>
      <c r="G37" s="146">
        <f t="shared" ca="1" si="0"/>
        <v>45981.216726967592</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4"/>
      <c r="E38" s="144"/>
      <c r="F38" s="145"/>
      <c r="G38" s="146">
        <f t="shared" ca="1" si="0"/>
        <v>45981.216726967592</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4"/>
      <c r="E39" s="144"/>
      <c r="F39" s="145"/>
      <c r="G39" s="146">
        <f t="shared" ca="1" si="0"/>
        <v>45981.216726967592</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4"/>
      <c r="E40" s="144"/>
      <c r="F40" s="145"/>
      <c r="G40" s="146">
        <f t="shared" ca="1" si="0"/>
        <v>45981.216726967592</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4"/>
      <c r="E41" s="144"/>
      <c r="F41" s="145"/>
      <c r="G41" s="146">
        <f t="shared" ca="1" si="0"/>
        <v>45981.216726967592</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4"/>
      <c r="E42" s="144"/>
      <c r="F42" s="145"/>
      <c r="G42" s="146">
        <f t="shared" ca="1" si="0"/>
        <v>45981.216726967592</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4"/>
      <c r="E43" s="144"/>
      <c r="F43" s="145"/>
      <c r="G43" s="146">
        <f t="shared" ca="1" si="0"/>
        <v>45981.216726967592</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4"/>
      <c r="E44" s="144"/>
      <c r="F44" s="145"/>
      <c r="G44" s="146">
        <f t="shared" ca="1" si="0"/>
        <v>45981.216726967592</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4"/>
      <c r="E45" s="144"/>
      <c r="F45" s="145"/>
      <c r="G45" s="146">
        <f t="shared" ca="1" si="0"/>
        <v>45981.216726967592</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4"/>
      <c r="E46" s="144"/>
      <c r="F46" s="145"/>
      <c r="G46" s="146">
        <f t="shared" ca="1" si="0"/>
        <v>45981.216726967592</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4"/>
      <c r="E47" s="144"/>
      <c r="F47" s="145"/>
      <c r="G47" s="146">
        <f t="shared" ca="1" si="0"/>
        <v>45981.216726967592</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4"/>
      <c r="E48" s="144"/>
      <c r="F48" s="145"/>
      <c r="G48" s="146">
        <f t="shared" ca="1" si="0"/>
        <v>45981.216726967592</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4"/>
      <c r="E49" s="144"/>
      <c r="F49" s="145"/>
      <c r="G49" s="146">
        <f t="shared" ca="1" si="0"/>
        <v>45981.216726967592</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4"/>
      <c r="E50" s="144"/>
      <c r="F50" s="145"/>
      <c r="G50" s="146">
        <f t="shared" ca="1" si="0"/>
        <v>45981.216726967592</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4"/>
      <c r="E51" s="144"/>
      <c r="F51" s="145"/>
      <c r="G51" s="146">
        <f t="shared" ca="1" si="0"/>
        <v>45981.216726967592</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4"/>
      <c r="E52" s="144"/>
      <c r="F52" s="145"/>
      <c r="G52" s="146">
        <f t="shared" ca="1" si="0"/>
        <v>45981.216726967592</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4"/>
      <c r="E53" s="144"/>
      <c r="F53" s="145"/>
      <c r="G53" s="146">
        <f t="shared" ca="1" si="0"/>
        <v>45981.216726967592</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4"/>
      <c r="E54" s="144"/>
      <c r="F54" s="145"/>
      <c r="G54" s="146">
        <f t="shared" ca="1" si="0"/>
        <v>45981.216726967592</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4"/>
      <c r="E55" s="144"/>
      <c r="F55" s="145"/>
      <c r="G55" s="146">
        <f t="shared" ca="1" si="0"/>
        <v>45981.216726967592</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4"/>
      <c r="E56" s="144"/>
      <c r="F56" s="145"/>
      <c r="G56" s="146">
        <f t="shared" ca="1" si="0"/>
        <v>45981.216726967592</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4"/>
      <c r="E57" s="144"/>
      <c r="F57" s="145"/>
      <c r="G57" s="146">
        <f t="shared" ca="1" si="0"/>
        <v>45981.216726967592</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4"/>
      <c r="E58" s="144"/>
      <c r="F58" s="145"/>
      <c r="G58" s="146">
        <f t="shared" ca="1" si="0"/>
        <v>45981.216726967592</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4"/>
      <c r="E59" s="144"/>
      <c r="F59" s="145"/>
      <c r="G59" s="146">
        <f t="shared" ca="1" si="0"/>
        <v>45981.216726967592</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4"/>
      <c r="E60" s="144"/>
      <c r="F60" s="145"/>
      <c r="G60" s="146">
        <f t="shared" ca="1" si="0"/>
        <v>45981.216726967592</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4"/>
      <c r="E61" s="144"/>
      <c r="F61" s="145"/>
      <c r="G61" s="146">
        <f t="shared" ca="1" si="0"/>
        <v>45981.216726967592</v>
      </c>
      <c r="H61" s="145"/>
      <c r="I61" s="143" t="str">
        <f>IFERROR(VLOOKUP(D61,DB!A:F,6,0),"")</f>
        <v/>
      </c>
      <c r="J61" s="143" t="str">
        <f>IFERROR(VLOOKUP(D61,DB!A:G,7,0),"")</f>
        <v/>
      </c>
      <c r="K61" s="147"/>
      <c r="L61" s="148" t="str">
        <f>IFERROR(VLOOKUP(D61,DB!A:I,9,0),"")</f>
        <v/>
      </c>
    </row>
    <row r="62" spans="1:12" ht="15" customHeight="1">
      <c r="A62" s="142"/>
      <c r="B62" s="143" t="str">
        <f>IFERROR(VLOOKUP(D62,DB!A:K,11,0),"")</f>
        <v/>
      </c>
      <c r="C62" s="143"/>
      <c r="D62" s="134"/>
      <c r="E62" s="144"/>
      <c r="F62" s="145"/>
      <c r="G62" s="146">
        <f t="shared" ca="1" si="0"/>
        <v>45981.216726967592</v>
      </c>
      <c r="H62" s="145"/>
      <c r="I62" s="143" t="str">
        <f>IFERROR(VLOOKUP(D62,DB!A:F,6,0),"")</f>
        <v/>
      </c>
      <c r="J62" s="143" t="str">
        <f>IFERROR(VLOOKUP(D62,DB!A:G,7,0),"")</f>
        <v/>
      </c>
      <c r="K62" s="147"/>
      <c r="L62" s="148" t="str">
        <f>IFERROR(VLOOKUP(D62,DB!A:I,9,0),"")</f>
        <v/>
      </c>
    </row>
    <row r="63" spans="1:12" ht="15" customHeight="1">
      <c r="A63" s="149"/>
      <c r="B63" s="150" t="str">
        <f>IFERROR(VLOOKUP(D63,DB!A:K,11,0),"")</f>
        <v/>
      </c>
      <c r="C63" s="150"/>
      <c r="D63" s="156"/>
      <c r="E63" s="151"/>
      <c r="F63" s="152"/>
      <c r="G63" s="153">
        <f t="shared" ref="G63" ca="1" si="1">IFERROR(NOW()-F63,"-")</f>
        <v>45981.216726967592</v>
      </c>
      <c r="H63" s="152"/>
      <c r="I63" s="150" t="str">
        <f>IFERROR(VLOOKUP(D63,DB!A:F,6,0),"")</f>
        <v/>
      </c>
      <c r="J63" s="150" t="str">
        <f>IFERROR(VLOOKUP(D63,DB!A:G,7,0),"")</f>
        <v/>
      </c>
      <c r="K63" s="154"/>
      <c r="L63" s="155" t="str">
        <f>IFERROR(VLOOKUP(D63,DB!A:I,9,0),"")</f>
        <v/>
      </c>
    </row>
  </sheetData>
  <customSheetViews>
    <customSheetView guid="{F6042A99-DD27-4453-835D-0834D95730CC}" filter="1" showAutoFilter="1">
      <pageMargins left="0" right="0" top="0" bottom="0" header="0" footer="0"/>
      <autoFilter ref="B1:M1" xr:uid="{0FEBE955-64A6-4892-88C8-1181AD3A8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156.2168890046305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0.18941215278027812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2.127557869971497E-2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45981.216726967592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45981.216726967592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45981.216726967592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45981.216726967592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45981.216726967592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45981.216726967592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45981.216726967592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45981.216726967592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45981.216726967592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45981.216726967592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45981.216726967592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45981.216726967592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45981.216726967592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45981.216726967592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45981.216726967592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45981.216726967592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45981.216726967592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45981.216726967592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45981.216726967592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45981.216726967592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45981.216726967592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45981.216726967592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45981.216726967592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45981.216726967592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45981.216726967592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45981.216726967592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45981.216726967592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45981.216726967592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45981.216726967592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45981.216726967592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45981.216726967592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45981.216726967592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45981.216726967592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45981.216726967592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45981.216726967592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45981.216726967592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45981.216726967592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45981.216726967592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45981.216726967592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45981.216726967592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45981.216726967592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45981.216726967592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45981.216726967592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45981.216726967592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45981.216726967592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45981.216726967592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45981.216726967592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45981.216726967592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45981.216726967592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45981.216726967592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45981.216726967592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45981.216726967592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45981.216726967592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45981.216726967592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45981.216726967592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45981.216726967592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45981.216726967592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45981.216726967592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45981.216726967592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45981.216726967592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45981.216726967592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45981.216726967592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45981.216726967592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45981.216726967592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45981.216726967592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45981.216726967592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45981.216726967592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45981.216726967592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45981.216726967592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45981.216726967592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45981.216726967592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45981.216726967592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45981.216726967592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45981.216726967592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45981.216726967592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45981.216726967592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45981.216726967592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45981.216726967592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45981.216726967592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45981.216726967592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45981.216726967592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45981.216726967592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45981.216726967592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45981.216726967592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45981.216726967592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45981.216726967592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45981.216726967592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45981.216726967592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45981.216726967592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45981.216726967592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45981.216726967592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45981.216726967592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45981.216726967592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45981.216726967592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45981.216726967592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45981.216726967592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45981.216726967592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45981.216726967592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45981.216726967592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45981.216726967592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45981.216726967592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45981.216726967592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45981.216726967592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45981.216726967592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45981.216726967592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45981.216726967592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45981.216726967592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45981.216726967592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45981.216726967592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45981.216726967592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45981.216726967592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45981.216726967592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45981.216726967592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45981.216726967592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45981.216726967592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45981.216726967592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45981.216726967592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45981.216726967592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45981.216726967592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45981.216726967592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45981.216726967592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45981.216726967592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45981.216726967592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45981.216726967592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45981.216726967592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45981.216726967592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45981.216726967592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45981.216726967592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45981.216726967592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45981.216726967592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45981.216726967592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45981.216726967592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45981.216726967592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45981.216726967592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45981.216726967592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45981.216726967592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45981.216726967592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45981.216726967592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45981.216726967592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45981.216726967592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45981.216726967592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45981.216726967592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45981.216726967592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45981.216726967592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45981.216726967592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45981.216726967592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45981.216726967592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45981.216726967592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45981.216726967592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45981.216726967592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45981.216726967592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45981.216726967592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45981.216726967592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45981.216726967592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45981.216726967592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45981.216726967592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45981.216726967592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45981.216726967592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45981.216726967592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45981.216726967592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45981.216726967592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45981.216726967592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45981.216726967592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45981.216726967592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45981.216726967592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45981.216726967592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45981.216726967592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45981.216726967592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45981.216726967592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45981.216726967592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45981.216726967592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45981.216726967592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45981.216726967592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45981.216726967592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45981.216726967592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45981.216726967592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45981.216726967592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45981.216726967592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45981.216726967592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45981.216726967592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45981.216726967592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45981.216726967592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45981.216726967592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45981.216726967592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45981.216726967592</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45981.216726967592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45981.216726967592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45981.216726967592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45981.216726967592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45981.216726967592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45981.216726967592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45981.216726967592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45981.216726967592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45981.216726967592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45981.216726967592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45981.216726967592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45981.216726967592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45981.216726967592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45981.216726967592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45981.216726967592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45981.216726967592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45981.216726967592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45981.216726967592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45981.216726967592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45981.216726967592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45981.216726967592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45981.216726967592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45981.216726967592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45981.216726967592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45981.216726967592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45981.216726967592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45981.216726967592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45981.216726967592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45981.216726967592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45981.216726967592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45981.216726967592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45981.216726967592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45981.216726967592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45981.216726967592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45981.216726967592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45981.216726967592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45981.216726967592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45981.216726967592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45981.216726967592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45981.216726967592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45981.216726967592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45981.216726967592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45981.216726967592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45981.216726967592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45981.216726967592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45981.216726967592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45981.216726967592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45981.216726967592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45981.216726967592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45981.216726967592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45981.216726967592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45981.216726967592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45981.216726967592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45981.216726967592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45981.216726967592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45981.216726967592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45981.216726967592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45981.216726967592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45981.216726967592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45981.216726967592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45981.216726967592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45981.216726967592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45981.216726967592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45981.216726967592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45981.216726967592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45981.216726967592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45981.216726967592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45981.216726967592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45981.216726967592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45981.216726967592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45981.216726967592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45981.216726967592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45981.216726967592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45981.216726967592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45981.216726967592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45981.216726967592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45981.216726967592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45981.216726967592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45981.216726967592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45981.216726967592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45981.216726967592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45981.216726967592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45981.216726967592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45981.216726967592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45981.216726967592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45981.216726967592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45981.216726967592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45981.216726967592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45981.216726967592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45981.216726967592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45981.216726967592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45981.216726967592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45981.216726967592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45981.216726967592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45981.216726967592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45981.216726967592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45981.216726967592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45981.216726967592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45981.216726967592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45981.216726967592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45981.216726967592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45981.216726967592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45981.216726967592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45981.216726967592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45981.216726967592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45981.216726967592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45981.216726967592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45981.216726967592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45981.216726967592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45981.216726967592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45981.216726967592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45981.216726967592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45981.216726967592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45981.216726967592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45981.216726967592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45981.216726967592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45981.216726967592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45981.216726967592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45981.216726967592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45981.216726967592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45981.216726967592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45981.216726967592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45981.216726967592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45981.216726967592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45981.216726967592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45981.216726967592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45981.216726967592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45981.216726967592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45981.216726967592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45981.216726967592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45981.216726967592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45981.216726967592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45981.216726967592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45981.216726967592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45981.216726967592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45981.216726967592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45981.216726967592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45981.216726967592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45981.216726967592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45981.216726967592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45981.216726967592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45981.216726967592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45981.216726967592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45981.216726967592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45981.216726967592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45981.216726967592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45981.216726967592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45981.216726967592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45981.216726967592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45981.216726967592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45981.216726967592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45981.216726967592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45981.216726967592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45981.216726967592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45981.216726967592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45981.216726967592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45981.216726967592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45981.216726967592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45981.216726967592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45981.216726967592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45981.216726967592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45981.216726967592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45981.216726967592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45981.216726967592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45981.216726967592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45981.216726967592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45981.216726967592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45981.216726967592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45981.216726967592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45981.216726967592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45981.216726967592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45981.216726967592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45981.216726967592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45981.216726967592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45981.216726967592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45981.216726967592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45981.216726967592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45981.216726967592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45981.216726967592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45981.216726967592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45981.216726967592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45981.216726967592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45981.216726967592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45981.216726967592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45981.216726967592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45981.216726967592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45981.216726967592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45981.216726967592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45981.216726967592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45981.216726967592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45981.216726967592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45981.216726967592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45981.216726967592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45981.216726967592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45981.216726967592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45981.216726967592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45981.216726967592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45981.216726967592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45981.216726967592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45981.216726967592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45981.216726967592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45981.216726967592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45981.216726967592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45981.216726967592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45981.216726967592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45981.216726967592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45981.216726967592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45981.216726967592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45981.216726967592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45981.216726967592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45981.216726967592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45981.216726967592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45981.216726967592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45981.216726967592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45981.216726967592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45981.216726967592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45981.216726967592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45981.216726967592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45981.216726967592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45981.216726967592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45981.216726967592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45981.216726967592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45981.216726967592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45981.216726967592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45981.216726967592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45981.216726967592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45981.216726967592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45981.216726967592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45981.216726967592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45981.216726967592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45981.216726967592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45981.216726967592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45981.216726967592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45981.216726967592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45981.216726967592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45981.216726967592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45981.216726967592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45981.216726967592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45981.216726967592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45981.216726967592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45981.216726967592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45981.216726967592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45981.216726967592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45981.216726967592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45981.216726967592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45981.216726967592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45981.216726967592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45981.216726967592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45981.216726967592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45981.216726967592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45981.216726967592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45981.216726967592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45981.216726967592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45981.216726967592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45981.216726967592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45981.216726967592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45981.216726967592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45981.216726967592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45981.216726967592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45981.216726967592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45981.216726967592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45981.216726967592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45981.216726967592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45981.216726967592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45981.216726967592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45981.216726967592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45981.216726967592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45981.216726967592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45981.216726967592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45981.216726967592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45981.216726967592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45981.216726967592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45981.216726967592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45981.216726967592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45981.216726967592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45981.216726967592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45981.216726967592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45981.216726967592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45981.216726967592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45981.216726967592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45981.216726967592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45981.216726967592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45981.216726967592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45981.216726967592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45981.216726967592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45981.216726967592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45981.216726967592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45981.216726967592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45981.216726967592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45981.216726967592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45981.216726967592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45981.216726967592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45981.216726967592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45981.216726967592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45981.216726967592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45981.216726967592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45981.216726967592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45981.216726967592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45981.216726967592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45981.216726967592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45981.216726967592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45981.216726967592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45981.216726967592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45981.216726967592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45981.216726967592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45981.216726967592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45981.216726967592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45981.216726967592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45981.216726967592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45981.216726967592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45981.216726967592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45981.216726967592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45981.216726967592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45981.216726967592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45981.216726967592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45981.216726967592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45981.216726967592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45981.216726967592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45981.216726967592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45981.216726967592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45981.216726967592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45981.216726967592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45981.216726967592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45981.216726967592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45981.216726967592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45981.216726967592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45981.216726967592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45981.216726967592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45981.216726967592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45981.216726967592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45981.216726967592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45981.216726967592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45981.216726967592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45981.216726967592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45981.216726967592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45981.216726967592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45981.216726967592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45981.216726967592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45981.216726967592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45981.216726967592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45981.216726967592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45981.216726967592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45981.216726967592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45981.216726967592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45981.216726967592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45981.216726967592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45981.216726967592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45981.216726967592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45981.216726967592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45981.216726967592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45981.216726967592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45981.216726967592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45981.216726967592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45981.216726967592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45981.216726967592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45981.216726967592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45981.216726967592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45981.216726967592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45981.216726967592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45981.216726967592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45981.216726967592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45981.216726967592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45981.216726967592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45981.216726967592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45981.216726967592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45981.216726967592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45981.216726967592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45981.216726967592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45981.216726967592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45981.216726967592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45981.216726967592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45981.216726967592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45981.216726967592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45981.216726967592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45981.216726967592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45981.216726967592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45981.216726967592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45981.216726967592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45981.216726967592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45981.216726967592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45981.216726967592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45981.216726967592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45981.216726967592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45981.216726967592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45981.216726967592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45981.216726967592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45981.216726967592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45981.216726967592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45981.216726967592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45981.216726967592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45981.216726967592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45981.216726967592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45981.216726967592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45981.216726967592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45981.216726967592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45981.216726967592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45981.216726967592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45981.216726967592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45981.216726967592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45981.216726967592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45981.216726967592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45981.216726967592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45981.216726967592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45981.216726967592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45981.216726967592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45981.216726967592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45981.216726967592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45981.216726967592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45981.216726967592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45981.216726967592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45981.216726967592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45981.216726967592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45981.216726967592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45981.216726967592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45981.216726967592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45981.216726967592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45981.216726967592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45981.216726967592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45981.216726967592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45981.216726967592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45981.216726967592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45981.216726967592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45981.216726967592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45981.216726967592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45981.216726967592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45981.216726967592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45981.216726967592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45981.216726967592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45981.216726967592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45981.216726967592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45981.216726967592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45981.216726967592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45981.216726967592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45981.216726967592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45981.216726967592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45981.216726967592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45981.216726967592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45981.216726967592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45981.216726967592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45981.216726967592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45981.216726967592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45981.216726967592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45981.216726967592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45981.216726967592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45981.216726967592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45981.216726967592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45981.216726967592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45981.216726967592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45981.216726967592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45981.216726967592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45981.216726967592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45981.216726967592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45981.216726967592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45981.216726967592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45981.216726967592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45981.216726967592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45981.216726967592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45981.216726967592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45981.216726967592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45981.216726967592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45981.216726967592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45981.216726967592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45981.216726967592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45981.216726967592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45981.216726967592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45981.216726967592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45981.216726967592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45981.216726967592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45981.216726967592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45981.216726967592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45981.216726967592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45981.216726967592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45981.216726967592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45981.216726967592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45981.216726967592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45981.216726967592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45981.216726967592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45981.216726967592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45981.216726967592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45981.216726967592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45981.216726967592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45981.216726967592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45981.216726967592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45981.216726967592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45981.216726967592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45981.216726967592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45981.216726967592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45981.216726967592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45981.216726967592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45981.216726967592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45981.216726967592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45981.216726967592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45981.216726967592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45981.216726967592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45981.216726967592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45981.216726967592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45981.216726967592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45981.216726967592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45981.216726967592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45981.216726967592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45981.216726967592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45981.216726967592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45981.216726967592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45981.216726967592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45981.216726967592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45981.216726967592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45981.216726967592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45981.216726967592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45981.216726967592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45981.216726967592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45981.216726967592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45981.216726967592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45981.216726967592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45981.216726967592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45981.216726967592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45981.216726967592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45981.216726967592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45981.216726967592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45981.216726967592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45981.216726967592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45981.216726967592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45981.216726967592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45981.216726967592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45981.216726967592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45981.216726967592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45981.216726967592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45981.216726967592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45981.216726967592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45981.216726967592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45981.216726967592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45981.216726967592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45981.216726967592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45981.216726967592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45981.216726967592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45981.216726967592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45981.216726967592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45981.216726967592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45981.216726967592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45981.216726967592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45981.216726967592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45981.216726967592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45981.216726967592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45981.216726967592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45981.216726967592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45981.216726967592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45981.216726967592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45981.216726967592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45981.216726967592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45981.216726967592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45981.216726967592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45981.216726967592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45981.216726967592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45981.216726967592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45981.216726967592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45981.216726967592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45981.216726967592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45981.216726967592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45981.216726967592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45981.216726967592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45981.216726967592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45981.216726967592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45981.216726967592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45981.216726967592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45981.216726967592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45981.216726967592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45981.216726967592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45981.216726967592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45981.216726967592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45981.216726967592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45981.216726967592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45981.216726967592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45981.216726967592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45981.216726967592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45981.216726967592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45981.216726967592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45981.216726967592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45981.216726967592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45981.216726967592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45981.216726967592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45981.216726967592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45981.216726967592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45981.216726967592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45981.216726967592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45981.216726967592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45981.216726967592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45981.216726967592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45981.216726967592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45981.216726967592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45981.216726967592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45981.216726967592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45981.216726967592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45981.216726967592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45981.216726967592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45981.216726967592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45981.216726967592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45981.216726967592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45981.216726967592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45981.216726967592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45981.216726967592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45981.216726967592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45981.216726967592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45981.216726967592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45981.216726967592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45981.216726967592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45981.216726967592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45981.216726967592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45981.216726967592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45981.216726967592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45981.216726967592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45981.216726967592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45981.216726967592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45981.216726967592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45981.216726967592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45981.216726967592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45981.216726967592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45981.216726967592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45981.216726967592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45981.216726967592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45981.216726967592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45981.216726967592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45981.216726967592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45981.216726967592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45981.216726967592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45981.216726967592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45981.216726967592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45981.216726967592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45981.216726967592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45981.216726967592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45981.216726967592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45981.216726967592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45981.216726967592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45981.216726967592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45981.216726967592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45981.216726967592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45981.216726967592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45981.216726967592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45981.216726967592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45981.216726967592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45981.216726967592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45981.216726967592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45981.216726967592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45981.216726967592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45981.216726967592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45981.216726967592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45981.216726967592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45981.216726967592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45981.216726967592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45981.216726967592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45981.216726967592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45981.216726967592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45981.216726967592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45981.216726967592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45981.216726967592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45981.216726967592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45981.216726967592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45981.216726967592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45981.216726967592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45981.216726967592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45981.216726967592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45981.216726967592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45981.216726967592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45981.216726967592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45981.216726967592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45981.216726967592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45981.216726967592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45981.216726967592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45981.216726967592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45981.216726967592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45981.216726967592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45981.216726967592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45981.216726967592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45981.216726967592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45981.216726967592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45981.216726967592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45981.216726967592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45981.216726967592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45981.216726967592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45981.216726967592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45981.216726967592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45981.216726967592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45981.216726967592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45981.216726967592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45981.216726967592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45981.216726967592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45981.216726967592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45981.216726967592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45981.216726967592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45981.216726967592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45981.216726967592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45981.216726967592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45981.216726967592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45981.216726967592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45981.216726967592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45981.216726967592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45981.216726967592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45981.216726967592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45981.216726967592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45981.216726967592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45981.216726967592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45981.216726967592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45981.216726967592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45981.216726967592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45981.216726967592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45981.216726967592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45981.216726967592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45981.216726967592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45981.216726967592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45981.216726967592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45981.216726967592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45981.216726967592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45981.216726967592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45981.216726967592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45981.216726967592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45981.216726967592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45981.216726967592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45981.216726967592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45981.216726967592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45981.216726967592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45981.216726967592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45981.216726967592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45981.216726967592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45981.216726967592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45981.216726967592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45981.216726967592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45981.216726967592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45981.216726967592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45981.216726967592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45981.216726967592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45981.216726967592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45981.216726967592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45981.216726967592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45981.216726967592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45981.216726967592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45981.216726967592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45981.216726967592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45981.216726967592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45981.216726967592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45981.216726967592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45981.216726967592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45981.216726967592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45981.216726967592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45981.216726967592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45981.216726967592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45981.216726967592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45981.216726967592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45981.216726967592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45981.216726967592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45981.216726967592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45981.216726967592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45981.216726967592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45981.216726967592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45981.216726967592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45981.216726967592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45981.216726967592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45981.216726967592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45981.216726967592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45981.216726967592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45981.216726967592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45981.216726967592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45981.216726967592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45981.216726967592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45981.216726967592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45981.216726967592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45981.216726967592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45981.216726967592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45981.216726967592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45981.216726967592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45981.216726967592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45981.216726967592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45981.216726967592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45981.216726967592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45981.216726967592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45981.216726967592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45981.216726967592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45981.216726967592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45981.216726967592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45981.216726967592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45981.216726967592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45981.216726967592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45981.216726967592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45981.216726967592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45981.216726967592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45981.216726967592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45981.216726967592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45981.216726967592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45981.216726967592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45981.216726967592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45981.216726967592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45981.216726967592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45981.216726967592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45981.216726967592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45981.216726967592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45981.216726967592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45981.216726967592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45981.216726967592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45981.216726967592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45981.216726967592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45981.216726967592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45981.216726967592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45981.216726967592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45981.216726967592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45981.216726967592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45981.216726967592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45981.216726967592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45981.216726967592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45981.216726967592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45981.216726967592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45981.216726967592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45981.216726967592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45981.216726967592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45981.216726967592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45981.216726967592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45981.216726967592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45981.216726967592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45981.216726967592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45981.216726967592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45981.216726967592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45981.216726967592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45981.216726967592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45981.216726967592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45981.216726967592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45981.216726967592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45981.216726967592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45981.216726967592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45981.216726967592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45981.216726967592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45981.216726967592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45981.216726967592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45981.216726967592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45981.216726967592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45981.216726967592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45981.216726967592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45981.216726967592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45981.216726967592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45981.216726967592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45981.216726967592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45981.216726967592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45981.216726967592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45981.216726967592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45981.216726967592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45981.216726967592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45981.216726967592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45981.216726967592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45981.216726967592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45981.216726967592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45981.216726967592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45981.216726967592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45981.216726967592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45981.216726967592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45981.216726967592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45981.216726967592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45981.216726967592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45981.216726967592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45981.216726967592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45981.216726967592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45981.216726967592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45981.216726967592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45981.216726967592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45981.216726967592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45981.216726967592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45981.216726967592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45981.216726967592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45981.216726967592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45981.216726967592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45981.216726967592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45981.216726967592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45981.216726967592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45981.216726967592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45981.216726967592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45981.216726967592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45981.216726967592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45981.216726967592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45981.216726967592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45981.216726967592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45981.216726967592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45981.216726967592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45981.216726967592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45981.216726967592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45981.216726967592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45981.216726967592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45981.216726967592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45981.216726967592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45981.216726967592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45981.216726967592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45981.216726967592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45981.216726967592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45981.216726967592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45981.216726967592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45981.216726967592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45981.216726967592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45981.216726967592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45981.216726967592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45981.216726967592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45981.216726967592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45981.216726967592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45981.216726967592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45981.216726967592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45981.216726967592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45981.216726967592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45981.216726967592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45981.216726967592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45981.216726967592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45981.216726967592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45981.216726967592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45981.216726967592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45981.216726967592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45981.216726967592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45981.216726967592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45981.216726967592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45981.216726967592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45981.216726967592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45981.216726967592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45981.216726967592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45981.216726967592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45981.216726967592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45981.216726967592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45981.216726967592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45981.216726967592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45981.216726967592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45981.216726967592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45981.216726967592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45981.216726967592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45981.216726967592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45981.216726967592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45981.216726967592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45981.216726967592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45981.216726967592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45981.216726967592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45981.216726967592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45981.216726967592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45981.216726967592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45981.216726967592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45981.216726967592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45981.216726967592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45981.216726967592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45981.216726967592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45981.216726967592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45981.216726967592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45981.216726967592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45981.216726967592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45981.216726967592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45981.216726967592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45981.216726967592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45981.216726967592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45981.216726967592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45981.216726967592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45981.216726967592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45981.216726967592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45981.216726967592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45981.216726967592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45981.216726967592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45981.216726967592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45981.216726967592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45981.216726967592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45981.216726967592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45981.216726967592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45981.216726967592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45981.216726967592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45981.216726967592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45981.216726967592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45981.216726967592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45981.216726967592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45981.216726967592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45981.216726967592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45981.216726967592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45981.216726967592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45981.216726967592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277.73600937499577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0.37455104166292585</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5.8393634259118699E-2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45981.216726967592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45981.216726967592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45981.216726967592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45981.216726967592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45981.216726967592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45981.216726967592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45981.216726967592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45981.216726967592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45981.216726967592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45981.216726967592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45981.216726967592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45981.216726967592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45981.216726967592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45981.216726967592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45981.216726967592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45981.216726967592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45981.216726967592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45981.216726967592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45981.216726967592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45981.216726967592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45981.216726967592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45981.216726967592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45981.216726967592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45981.216726967592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45981.216726967592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45981.216726967592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45981.216726967592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45981.216726967592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45981.216726967592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45981.216726967592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45981.216726967592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45981.216726967592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45981.216726967592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45981.216726967592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45981.216726967592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45981.216726967592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45981.216726967592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45981.216726967592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45981.216726967592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45981.216726967592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45981.216726967592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45981.216726967592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45981.216726967592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45981.216726967592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45981.216726967592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45981.216726967592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45981.216726967592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45981.216726967592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45981.216726967592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45981.216726967592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45981.216726967592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45981.216726967592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45981.216726967592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45981.216726967592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45981.216726967592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45981.216726967592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45981.216726967592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45981.216726967592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45981.216726967592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45981.216726967592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45981.216726967592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45981.216726967592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45981.216726967592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45981.216726967592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45981.216726967592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45981.216726967592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45981.216726967592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45981.216726967592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45981.216726967592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45981.216726967592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45981.216726967592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45981.216726967592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45981.216726967592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45981.216726967592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45981.216726967592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45981.216726967592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45981.216726967592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45981.216726967592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45981.216726967592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45981.216726967592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45981.216726967592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45981.216726967592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45981.216726967592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45981.216726967592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45981.216726967592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45981.216726967592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45981.216726967592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45981.216726967592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45981.216726967592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45981.216726967592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45981.216726967592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45981.216726967592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45981.216726967592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45981.216726967592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45981.216726967592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45981.216726967592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45981.216726967592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45981.216726967592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45981.216726967592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45981.216726967592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45981.216726967592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45981.216726967592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45981.216726967592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45981.216726967592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45981.216726967592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45981.216726967592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45981.216726967592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45981.216726967592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45981.216726967592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45981.216726967592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45981.216726967592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45981.216726967592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45981.216726967592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45981.216726967592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45981.216726967592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45981.216726967592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45981.216726967592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45981.216726967592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45981.216726967592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45981.216726967592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45981.216726967592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45981.216726967592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45981.216726967592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45981.216726967592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45981.216726967592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45981.216726967592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45981.216726967592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45981.216726967592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45981.216726967592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45981.216726967592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45981.216726967592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45981.216726967592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45981.216726967592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45981.216726967592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45981.216726967592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45981.216726967592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45981.216726967592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45981.216726967592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45981.216726967592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45981.216726967592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45981.216726967592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45981.216726967592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45981.216726967592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45981.216726967592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45981.216726967592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45981.216726967592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45981.216726967592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45981.216726967592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45981.216726967592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45981.216726967592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45981.216726967592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45981.216726967592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45981.216726967592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45981.216726967592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45981.216726967592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45981.216726967592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45981.216726967592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45981.216726967592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45981.216726967592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45981.216726967592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45981.216726967592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45981.216726967592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45981.216726967592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45981.216726967592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45981.216726967592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45981.216726967592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45981.216726967592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45981.216726967592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45981.216726967592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45981.216726967592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45981.216726967592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45981.216726967592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45981.216726967592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45981.216726967592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45981.216726967592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45981.216726967592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45981.216726967592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45981.216726967592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45981.216726967592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45981.216726967592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45981.216726967592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45981.216726967592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45981.216726967592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45981.216726967592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45981.216726967592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45981.216726967592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45981.216726967592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45981.216726967592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45981.216726967592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45981.216726967592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45981.216726967592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45981.216726967592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45981.216726967592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45981.216726967592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45981.216726967592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45981.216726967592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45981.216726967592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45981.216726967592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45981.216726967592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45981.216726967592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45981.216726967592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45981.216726967592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45981.216726967592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45981.216726967592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45981.216726967592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45981.216726967592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45981.216726967592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45981.216726967592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45981.216726967592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45981.216726967592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45981.216726967592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45981.216726967592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45981.216726967592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45981.216726967592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45981.216726967592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45981.216726967592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45981.216726967592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45981.216726967592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45981.216726967592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45981.216726967592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45981.216726967592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45981.216726967592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45981.216726967592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45981.216726967592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45981.216726967592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45981.216726967592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45981.216726967592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45981.216726967592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45981.216726967592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45981.216726967592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45981.216726967592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45981.216726967592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45981.216726967592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45981.216726967592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45981.216726967592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45981.216726967592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45981.216726967592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45981.216726967592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45981.216726967592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45981.216726967592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45981.216726967592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45981.216726967592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45981.216726967592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45981.216726967592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45981.216726967592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45981.216726967592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45981.216726967592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45981.216726967592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45981.216726967592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45981.216726967592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45981.216726967592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45981.216726967592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45981.216726967592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45981.216726967592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45981.216726967592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45981.216726967592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45981.216726967592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45981.216726967592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45981.216726967592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45981.216726967592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45981.216726967592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45981.216726967592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45981.216726967592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45981.216726967592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45981.216726967592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45981.216726967592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45981.216726967592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45981.216726967592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45981.216726967592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45981.216726967592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45981.216726967592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45981.216726967592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45981.216726967592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45981.216726967592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45981.216726967592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45981.216726967592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45981.216726967592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45981.216726967592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45981.216726967592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45981.216726967592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45981.216726967592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45981.216726967592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45981.216726967592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45981.216726967592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45981.216726967592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45981.216726967592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45981.216726967592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45981.216726967592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45981.216726967592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45981.216726967592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45981.216726967592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45981.216726967592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45981.216726967592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45981.216726967592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45981.216726967592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45981.216726967592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45981.216726967592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45981.216726967592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45981.216726967592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45981.216726967592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45981.216726967592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45981.216726967592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45981.216726967592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45981.216726967592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45981.216726967592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45981.216726967592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45981.216726967592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45981.216726967592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45981.216726967592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45981.216726967592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45981.216726967592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45981.216726967592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45981.216726967592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45981.216726967592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45981.216726967592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45981.216726967592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45981.216726967592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45981.216726967592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45981.216726967592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45981.216726967592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45981.216726967592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45981.216726967592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45981.216726967592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45981.216726967592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45981.216726967592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45981.216726967592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45981.216726967592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45981.216726967592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45981.216726967592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45981.216726967592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45981.216726967592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45981.216726967592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45981.216726967592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45981.216726967592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45981.216726967592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45981.216726967592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45981.216726967592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45981.216726967592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45981.216726967592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45981.216726967592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45981.216726967592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45981.216726967592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45981.216726967592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45981.216726967592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45981.216726967592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45981.216726967592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45981.216726967592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45981.216726967592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45981.216726967592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45981.216726967592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45981.216726967592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45981.216726967592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45981.216726967592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45981.216726967592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45981.216726967592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45981.216726967592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45981.216726967592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45981.216726967592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45981.216726967592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45981.216726967592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45981.216726967592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45981.216726967592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45981.216726967592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45981.216726967592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45981.216726967592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45981.216726967592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45981.216726967592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45981.216726967592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45981.216726967592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45981.216726967592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45981.216726967592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45981.216726967592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45981.216726967592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45981.216726967592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45981.216726967592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45981.216726967592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45981.216726967592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45981.216726967592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45981.216726967592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45981.216726967592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45981.216726967592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45981.216726967592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45981.216726967592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45981.216726967592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45981.216726967592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45981.216726967592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45981.216726967592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45981.216726967592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45981.216726967592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45981.216726967592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45981.216726967592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45981.216726967592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45981.216726967592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45981.216726967592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45981.216726967592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45981.216726967592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45981.216726967592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45981.216726967592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45981.216726967592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45981.216726967592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45981.216726967592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45981.216726967592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45981.216726967592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45981.216726967592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45981.216726967592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45981.216726967592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45981.216726967592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45981.216726967592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45981.216726967592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45981.216726967592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45981.216726967592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45981.216726967592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45981.216726967592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45981.216726967592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45981.216726967592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45981.216726967592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45981.216726967592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45981.216726967592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45981.216726967592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45981.216726967592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45981.216726967592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45981.216726967592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45981.216726967592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45981.216726967592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45981.216726967592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45981.216726967592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45981.216726967592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45981.216726967592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45981.216726967592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45981.216726967592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45981.216726967592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45981.216726967592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45981.216726967592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45981.216726967592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45981.216726967592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45981.216726967592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45981.216726967592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45981.216726967592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45981.216726967592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45981.216726967592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45981.216726967592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45981.216726967592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45981.216726967592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45981.216726967592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45981.216726967592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45981.216726967592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45981.216726967592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45981.216726967592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45981.216726967592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45981.216726967592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45981.216726967592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45981.216726967592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45981.216726967592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45981.216726967592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45981.216726967592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45981.216726967592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45981.216726967592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45981.216726967592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45981.216726967592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45981.216726967592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45981.216726967592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45981.216726967592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45981.216726967592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45981.216726967592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45981.216726967592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45981.216726967592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45981.216726967592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45981.216726967592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45981.216726967592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45981.216726967592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45981.216726967592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45981.216726967592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45981.216726967592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45981.216726967592</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89.384666782403656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55.02784965277533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32.555615856479562</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3.7019237268541474</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35696</v>
      </c>
      <c r="E6" s="109" t="s">
        <v>39021</v>
      </c>
      <c r="F6" s="109" t="s">
        <v>39127</v>
      </c>
      <c r="G6" s="111" t="str">
        <f ca="1">IFERROR(NOW()-F6,"")</f>
        <v/>
      </c>
      <c r="H6" s="128">
        <v>45981.192407407405</v>
      </c>
      <c r="I6" s="109" t="str">
        <f>IFERROR(VLOOKUP(D6,DB!A:F,6,0),"")</f>
        <v>SCECO</v>
      </c>
      <c r="J6" s="109" t="str">
        <f>IFERROR(VLOOKUP(D6,DB!A:G,7,0),"")</f>
        <v>Dead</v>
      </c>
      <c r="K6" s="109" t="s">
        <v>39128</v>
      </c>
      <c r="L6" s="109" t="str">
        <f>IFERROR(VLOOKUP(D6,DB!A:I,9,0),"")</f>
        <v>Latis</v>
      </c>
    </row>
    <row r="7" spans="1:13">
      <c r="A7" s="109"/>
      <c r="B7" s="109" t="str">
        <f>IFERROR(VLOOKUP(D7,DB!A:K,11,0),"")</f>
        <v/>
      </c>
      <c r="C7" s="109"/>
      <c r="D7" s="109"/>
      <c r="E7" s="109"/>
      <c r="F7" s="109"/>
      <c r="G7" s="111">
        <f ca="1">IFERROR(NOW()-F7,"")</f>
        <v>45981.216726967592</v>
      </c>
      <c r="H7" s="128"/>
      <c r="I7" s="109" t="str">
        <f>IFERROR(VLOOKUP(D7,DB!A:F,6,0),"")</f>
        <v/>
      </c>
      <c r="J7" s="109" t="str">
        <f>IFERROR(VLOOKUP(D7,DB!A:G,7,0),"")</f>
        <v/>
      </c>
      <c r="K7" s="109"/>
      <c r="L7" s="109" t="str">
        <f>IFERROR(VLOOKUP(D7,DB!A:I,9,0),"")</f>
        <v/>
      </c>
    </row>
    <row r="8" spans="1:13">
      <c r="A8" s="109"/>
      <c r="B8" s="109" t="str">
        <f>IFERROR(VLOOKUP(D8,DB!A:K,11,0),"")</f>
        <v/>
      </c>
      <c r="C8" s="109"/>
      <c r="D8" s="141"/>
      <c r="E8" s="109"/>
      <c r="F8" s="109"/>
      <c r="G8" s="111">
        <f ca="1">IFERROR(NOW()-F8,"")</f>
        <v>45981.216726967592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45981.216726967592</v>
      </c>
      <c r="H9" s="128"/>
      <c r="I9" s="109" t="str">
        <f>IFERROR(VLOOKUP(D9,DB!A:F,6,0),"")</f>
        <v/>
      </c>
      <c r="J9" s="109" t="str">
        <f>IFERROR(VLOOKUP(D9,DB!A:G,7,0),"")</f>
        <v/>
      </c>
      <c r="K9" s="109"/>
      <c r="L9" s="109" t="str">
        <f>IFERROR(VLOOKUP(D9,DB!A:I,9,0),"")</f>
        <v/>
      </c>
    </row>
    <row r="10" spans="1:13">
      <c r="A10" s="109"/>
      <c r="B10" s="109" t="str">
        <f>IFERROR(VLOOKUP(D10,DB!A:K,11,0),"")</f>
        <v/>
      </c>
      <c r="C10" s="109"/>
      <c r="D10" s="141"/>
      <c r="E10" s="109"/>
      <c r="F10" s="109"/>
      <c r="G10" s="111">
        <f ca="1">IFERROR(NOW()-F10,"")</f>
        <v>45981.216726967592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45981.216726967592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45981.216726967592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45981.216726967592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45981.216726967592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45981.216726967592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45981.216726967592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45981.216726967592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45981.216726967592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45981.216726967592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45981.216726967592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45981.216726967592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45981.216726967592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45981.216726967592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45981.216726967592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45981.216726967592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45981.216726967592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45981.216726967592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45981.216726967592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45981.216726967592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45981.216726967592</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45981.216726967592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45981.216726967592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45981.216726967592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45981.216726967592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45981.216726967592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45981.216726967592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45981.216726967592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45981.216726967592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45981.216726967592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45981.216726967592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45981.216726967592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45981.216726967592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45981.216726967592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45981.216726967592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45981.216726967592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45981.216726967592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45981.216726967592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45981.216726967592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45981.216726967592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45981.216726967592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45981.216726967592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45981.216726967592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45981.216726967592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45981.216726967592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45981.216726967592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45981.216726967592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45981.216726967592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45981.216726967592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45981.216726967592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45981.216726967592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45981.216726967592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45981.216726967592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45981.216726967592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45981.216726967592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45981.216726967592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45981.216726967592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45981.216726967592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45981.216726967592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45981.216726967592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45981.216726967592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45981.216726967592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45981.216726967592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45981.216726967592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45981.216726967592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45981.216726967592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45981.216726967592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45981.216726967592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45981.216726967592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45981.216726967592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45981.216726967592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45981.216726967592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45981.216726967592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45981.216726967592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45981.216726967592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45981.216726967592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45981.216726967592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45981.216726967592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45981.216726967592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45981.216726967592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45981.216726967592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45981.216726967592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45981.216726967592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45981.216726967592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45981.216726967592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45981.216726967592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45981.216726967592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45981.216726967592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45981.216726967592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45981.216726967592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45981.216726967592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45981.216726967592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45981.216726967592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45981.216726967592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45981.216726967592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45981.216726967592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45981.216726967592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45981.216726967592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45981.216726967592</v>
      </c>
      <c r="H108" s="109"/>
      <c r="I108" s="109" t="str">
        <f>IFERROR(VLOOKUP(D108,DB!A:F,6,0),"")</f>
        <v/>
      </c>
      <c r="J108" s="109" t="str">
        <f>IFERROR(VLOOKUP(D108,DB!A:G,7,0),"")</f>
        <v/>
      </c>
      <c r="K108" s="109"/>
      <c r="L108" s="109" t="str">
        <f>IFERROR(VLOOKUP(D108,DB!A:I,9,0),"")</f>
        <v/>
      </c>
    </row>
    <row r="109" spans="1:12">
      <c r="A109" s="131"/>
      <c r="B109" s="131" t="str">
        <f>IFERROR(VLOOKUP(D109,DB!A:K,11,0),"")</f>
        <v/>
      </c>
      <c r="C109" s="131"/>
      <c r="D109" s="131"/>
      <c r="E109" s="131"/>
      <c r="F109" s="132"/>
      <c r="G109" s="111">
        <f ca="1">IFERROR(NOW()-F109,"")</f>
        <v>45981.216726967592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45981.216726967592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45981.216726967592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45981.216726967592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45981.216726967592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45981.216726967592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45981.216726967592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45981.216726967592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45981.216726967592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45981.216726967592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45981.216726967592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45981.216726967592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45981.216726967592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45981.216726967592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45981.216726967592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45981.216726967592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45981.216726967592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45981.216726967592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45981.216726967592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45981.216726967592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45981.216726967592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45981.216726967592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45981.216726967592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45981.216726967592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45981.216726967592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45981.216726967592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45981.216726967592</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45981.216726967592</v>
      </c>
      <c r="H136" s="132"/>
      <c r="I136" s="131" t="str">
        <f>IFERROR(VLOOKUP(D136,DB!A:F,6,0),"")</f>
        <v/>
      </c>
      <c r="J136" s="131" t="str">
        <f>IFERROR(VLOOKUP(D136,DB!A:G,7,0),"")</f>
        <v/>
      </c>
      <c r="K136" s="131"/>
      <c r="L136" s="131" t="str">
        <f>IFERROR(VLOOKUP(D136,DB!A:I,9,0),"")</f>
        <v/>
      </c>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45981.216726967592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45981.216726967592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45981.216726967592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45981.216726967592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45981.216726967592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45981.216726967592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45981.216726967592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45981.216726967592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45981.216726967592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45981.216726967592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45981.216726967592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45981.216726967592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45981.216726967592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45981.216726967592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45981.216726967592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45981.216726967592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45981.216726967592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45981.216726967592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45981.216726967592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45981.216726967592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45981.216726967592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45981.216726967592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45981.216726967592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45981.216726967592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45981.216726967592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45981.216726967592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45981.216726967592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45981.216726967592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45981.216726967592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45981.216726967592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45981.216726967592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45981.216726967592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45981.216726967592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45981.216726967592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45981.216726967592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45981.216726967592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45981.216726967592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45981.216726967592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45981.216726967592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45981.216726967592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45981.216726967592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45981.216726967592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45981.216726967592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45981.216726967592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45981.216726967592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45981.216726967592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45981.216726967592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45981.216726967592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45981.216726967592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45981.216726967592</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