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28" documentId="120_S{2AC9BD13-BADA-5192-A53E-5A8FF88502F6}" xr6:coauthVersionLast="47" xr6:coauthVersionMax="47" xr10:uidLastSave="{1FFBBECD-ADCA-487A-AB0B-7CC59606D67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<sst xmlns="http://schemas.openxmlformats.org/spreadsheetml/2006/main" count="180278" uniqueCount="39124">
  <si>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</si>
  <si>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</si>
  <si>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</si>
  <si>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</si>
  <si>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</si>
  <si>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</si>
  <si>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</si>
  <si>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</si>
  <si>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</si>
  <si>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</si>
  <si>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</si>
  <si>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</si>
  <si>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</si>
  <si>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</si>
  <si>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</si>
  <si>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</si>
  <si>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</si>
  <si>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</si>
  <si>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</si>
  <si>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</si>
  <si>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</si>
  <si>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</si>
  <si>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</si>
  <si>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</si>
  <si>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</si>
  <si>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</si>
  <si>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</si>
  <si>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</si>
  <si>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</si>
  <si>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</si>
  <si>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</si>
  <si>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</si>
  <si>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</si>
  <si>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</si>
  <si>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</si>
  <si>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</si>
  <si>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</si>
  <si>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</si>
  <si>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</si>
  <si>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</si>
  <si>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</si>
  <si>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</si>
  <si>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</si>
  <si>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</si>
  <si>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</si>
  <si>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</si>
  <si>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</si>
  <si>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</si>
  <si>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</si>
  <si>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</si>
  <si>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</si>
  <si>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</si>
  <si>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</si>
  <si>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</si>
  <si>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</si>
  <si>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</si>
  <si>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</si>
  <si>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</si>
  <si>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</si>
  <si>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</si>
  <si>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</si>
  <si>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</si>
  <si>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</si>
  <si>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</si>
  <si>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</si>
  <si>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</si>
  <si>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</si>
  <si>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</si>
  <si>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</si>
  <si>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</si>
  <si>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</si>
  <si>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</si>
  <si>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</si>
  <si>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</si>
  <si>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</si>
  <si>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</si>
  <si>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</si>
  <si>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</si>
  <si>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</si>
  <si>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</si>
  <si>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</si>
  <si>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</si>
  <si>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</si>
  <si>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</si>
  <si>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</si>
  <si>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</si>
  <si>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</si>
  <si>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</si>
  <si>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</si>
  <si>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</si>
  <si>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</si>
  <si>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</si>
  <si>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</si>
  <si>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</si>
  <si>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</si>
  <si>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</si>
  <si>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</si>
  <si>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</si>
  <si>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</si>
  <si>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</si>
  <si>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</si>
  <si>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</si>
  <si>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</si>
  <si>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</si>
  <si>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</si>
  <si>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</si>
  <si>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</si>
  <si>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</si>
  <si>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</si>
  <si>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</si>
  <si>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</si>
  <si>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</si>
  <si>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</si>
  <si>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</si>
  <si>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</si>
  <si>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</si>
  <si>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</si>
  <si>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</si>
  <si>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</si>
  <si>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</si>
  <si>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</si>
  <si>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</si>
  <si>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</si>
  <si>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</si>
  <si>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</si>
  <si>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</si>
  <si>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</si>
  <si>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</si>
  <si>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</si>
  <si>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</si>
  <si>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</si>
  <si>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</si>
  <si>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</si>
  <si>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</si>
  <si>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</si>
  <si>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</si>
  <si>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</si>
  <si>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</si>
  <si>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</si>
  <si>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</si>
  <si>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</si>
  <si>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</si>
  <si>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</si>
  <si>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</si>
  <si>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</si>
  <si>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</si>
  <si>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</si>
  <si>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</si>
  <si>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</si>
  <si>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</si>
  <si>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</si>
  <si>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</si>
  <si>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</si>
  <si>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</si>
  <si>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</si>
  <si>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</si>
  <si>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</si>
  <si>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</si>
  <si>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</si>
  <si>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</si>
  <si>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</si>
  <si>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</si>
  <si>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</si>
  <si>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</si>
  <si>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</si>
  <si>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</si>
  <si>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</si>
  <si>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</si>
  <si>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</si>
  <si>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</si>
  <si>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</si>
  <si>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</si>
  <si>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</si>
  <si>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</si>
  <si>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</si>
  <si>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</si>
  <si>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</si>
  <si>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</si>
  <si>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</si>
  <si>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</si>
  <si>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</si>
  <si>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</si>
  <si>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</si>
  <si>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</si>
  <si>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</si>
  <si>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</si>
  <si>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</si>
  <si>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</si>
  <si>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</si>
  <si>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</si>
  <si>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</si>
  <si>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</si>
  <si>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</si>
  <si>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</si>
  <si>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</si>
  <si>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</si>
  <si>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</si>
  <si>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</si>
  <si>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</si>
  <si>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</si>
  <si>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</si>
  <si>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</si>
  <si>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</si>
  <si>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</si>
  <si>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</si>
  <si>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</si>
  <si>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</si>
  <si>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</si>
  <si>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</si>
  <si>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</si>
  <si>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</si>
  <si>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</si>
  <si>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</si>
  <si>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</si>
  <si>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</si>
  <si>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</si>
  <si>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</si>
  <si>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</si>
  <si>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</si>
  <si>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</si>
  <si>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</si>
  <si>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</si>
  <si>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</si>
  <si>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</si>
  <si>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</si>
  <si>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</si>
  <si>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</si>
  <si>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</si>
  <si>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</si>
  <si>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</si>
  <si>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</si>
  <si>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</si>
  <si>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</si>
  <si>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</si>
  <si>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</si>
  <si>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</si>
  <si>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</si>
  <si>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</si>
  <si>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</si>
  <si>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</si>
  <si>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</si>
  <si>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</si>
  <si>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</si>
  <si>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</si>
  <si>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</si>
  <si>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</si>
  <si>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</si>
  <si>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</si>
  <si>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</si>
  <si>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</si>
  <si>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</si>
  <si>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</si>
  <si>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</si>
  <si>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</si>
  <si>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</si>
  <si>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</si>
  <si>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</si>
  <si>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</si>
  <si>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</si>
  <si>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</si>
  <si>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</si>
  <si>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</si>
  <si>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</si>
  <si>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</si>
  <si>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</si>
  <si>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</si>
  <si>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</si>
  <si>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</si>
  <si>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</si>
  <si>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</si>
  <si>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</si>
  <si>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</si>
  <si>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</si>
  <si>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</si>
  <si>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</si>
  <si>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</si>
  <si>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</si>
  <si>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</si>
  <si>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</si>
  <si>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</si>
  <si>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</si>
  <si>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</si>
  <si>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</si>
  <si>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</si>
  <si>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</si>
  <si>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</si>
  <si>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</si>
  <si>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</si>
  <si>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</si>
  <si>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</si>
  <si>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</si>
  <si>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</si>
  <si>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</si>
  <si>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</si>
  <si>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</si>
  <si>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</si>
  <si>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</si>
  <si>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</si>
  <si>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</si>
  <si>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</si>
  <si>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</si>
  <si>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</si>
  <si>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</si>
  <si>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</si>
  <si>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</si>
  <si>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</si>
  <si>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</si>
  <si>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</si>
  <si>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</si>
  <si>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</si>
  <si>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</si>
  <si>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</si>
  <si>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</si>
  <si>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</si>
  <si>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</si>
  <si>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</si>
  <si>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</si>
  <si>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</si>
  <si>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</si>
  <si>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</si>
  <si>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</si>
  <si>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</si>
  <si>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</si>
  <si>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</si>
  <si>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</si>
  <si>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</si>
  <si>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</si>
  <si>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</si>
  <si>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</si>
  <si>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</si>
  <si>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</si>
  <si>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</si>
  <si>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</si>
  <si>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</si>
  <si>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</si>
  <si>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</si>
  <si>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</si>
  <si>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</si>
  <si>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</si>
  <si>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</si>
  <si>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</si>
  <si>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</si>
  <si>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</si>
  <si>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</si>
  <si>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</si>
  <si>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</si>
  <si>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</si>
  <si>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</si>
  <si>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</si>
  <si>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</si>
  <si>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</si>
  <si>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</si>
  <si>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</si>
  <si>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</si>
  <si>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</si>
  <si>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</si>
  <si>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</si>
  <si>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</si>
  <si>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</si>
  <si>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</si>
  <si>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</si>
  <si>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</si>
  <si>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</si>
  <si>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</si>
  <si>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</si>
  <si>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</si>
  <si>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</si>
  <si>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</si>
  <si>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</si>
  <si>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</si>
  <si>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</si>
  <si>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</si>
  <si>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</si>
  <si>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</si>
  <si>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</si>
  <si>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</si>
  <si>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</si>
  <si>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</si>
  <si>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</si>
  <si>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</si>
  <si>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</si>
  <si>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</si>
  <si>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</si>
  <si>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</si>
  <si>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</si>
  <si>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</si>
  <si>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</si>
  <si>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</si>
  <si>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</si>
  <si>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</si>
  <si>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</si>
  <si>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</si>
  <si>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</si>
  <si>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</si>
  <si>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</si>
  <si>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</si>
  <si>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</si>
  <si>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</si>
  <si>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</si>
  <si>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</si>
  <si>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</si>
  <si>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</si>
  <si>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</si>
  <si>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</si>
  <si>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</si>
  <si>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</si>
  <si>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</si>
  <si>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</si>
  <si>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</si>
  <si>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</si>
  <si>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</si>
  <si>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</si>
  <si>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</si>
  <si>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</si>
  <si>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</si>
  <si>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</si>
  <si>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</si>
  <si>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</si>
  <si>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</si>
  <si>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</si>
  <si>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</si>
  <si>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</si>
  <si>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</si>
  <si>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</si>
  <si>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</si>
  <si>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</si>
  <si>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</si>
  <si>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</si>
  <si>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</si>
  <si>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</si>
  <si>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</si>
  <si>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</si>
  <si>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</si>
  <si>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</si>
  <si>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</si>
  <si>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</si>
  <si>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</si>
  <si>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</si>
  <si>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</si>
  <si>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</si>
  <si>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</si>
  <si>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</si>
  <si>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</si>
  <si>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</si>
  <si>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</si>
  <si>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</si>
  <si>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</si>
  <si>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</si>
  <si>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</si>
  <si>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</si>
  <si>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</si>
  <si>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</si>
  <si>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</si>
  <si>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</si>
  <si>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</si>
  <si>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</si>
  <si>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</si>
  <si>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</si>
  <si>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</si>
  <si>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</si>
  <si>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</si>
  <si>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</si>
  <si>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</si>
  <si>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</si>
  <si>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</si>
  <si>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</si>
  <si>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</si>
  <si>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</si>
  <si>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</si>
  <si>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</si>
  <si>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</si>
  <si>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</si>
  <si>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</si>
  <si>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</si>
  <si>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</si>
  <si>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</si>
  <si>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</si>
  <si>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</si>
  <si>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</si>
  <si>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</si>
  <si>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</si>
  <si>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</si>
  <si>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</si>
  <si>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</si>
  <si>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</si>
  <si>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</si>
  <si>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</si>
  <si>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</si>
  <si>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</si>
  <si>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</si>
  <si>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</si>
  <si>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</si>
  <si>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</si>
  <si>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</si>
  <si>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</si>
  <si>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</si>
  <si>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</si>
  <si>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</si>
  <si>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</si>
  <si>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</si>
  <si>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</si>
  <si>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</si>
  <si>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</si>
  <si>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</si>
  <si>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</si>
  <si>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</si>
  <si>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</si>
  <si>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</si>
  <si>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</si>
  <si>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</si>
  <si>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</si>
  <si>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</si>
  <si>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</si>
  <si>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</si>
  <si>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</si>
  <si>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</si>
  <si>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</si>
  <si>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</si>
  <si>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</si>
  <si>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</si>
  <si>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</si>
  <si>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</si>
  <si>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</si>
  <si>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</si>
  <si>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</si>
  <si>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</si>
  <si>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</si>
  <si>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</si>
  <si>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</si>
  <si>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</si>
  <si>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</si>
  <si>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</si>
  <si>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</si>
  <si>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</si>
  <si>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</si>
  <si>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</si>
  <si>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</si>
  <si>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</si>
  <si>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</si>
  <si>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</si>
  <si>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</si>
  <si>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</si>
  <si>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</si>
  <si>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</si>
  <si>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</si>
  <si>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</si>
  <si>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</si>
  <si>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</si>
  <si>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</si>
  <si>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</si>
  <si>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</si>
  <si>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</si>
  <si>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</si>
  <si>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</si>
  <si>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</si>
  <si>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</si>
  <si>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</si>
  <si>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</si>
  <si>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</si>
  <si>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</si>
  <si>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</si>
  <si>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</si>
  <si>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</si>
  <si>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</si>
  <si>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</si>
  <si>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</si>
  <si>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</si>
  <si>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</si>
  <si>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</si>
  <si>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</si>
  <si>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</si>
  <si>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</si>
  <si>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</si>
  <si>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</si>
  <si>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</si>
  <si>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</si>
  <si>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</si>
  <si>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</si>
  <si>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</si>
  <si>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</si>
  <si>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</si>
  <si>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</si>
  <si>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</si>
  <si>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</si>
  <si>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</si>
  <si>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</si>
  <si>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</si>
  <si>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</si>
  <si>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</si>
  <si>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</si>
  <si>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</si>
  <si>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</si>
  <si>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</si>
  <si>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</si>
  <si>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</si>
  <si>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</si>
  <si>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</si>
  <si>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</si>
  <si>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</si>
  <si>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</si>
  <si>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</si>
  <si>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</si>
  <si>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</si>
  <si>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</si>
  <si>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</si>
  <si>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</si>
  <si>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</si>
  <si>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</si>
  <si>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</si>
  <si>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</si>
  <si>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</si>
  <si>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</si>
  <si>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</si>
  <si>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</si>
  <si>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</si>
  <si>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</si>
  <si>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</si>
  <si>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</si>
  <si>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</si>
  <si>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</si>
  <si>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</si>
  <si>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</si>
  <si>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</si>
  <si>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</si>
  <si>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</si>
  <si>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</si>
  <si>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</si>
  <si>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</si>
  <si>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</si>
  <si>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</si>
  <si>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</si>
  <si>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</si>
  <si>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</si>
  <si>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</si>
  <si>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</si>
  <si>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</si>
  <si>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</si>
  <si>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</si>
  <si>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</si>
  <si>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</si>
  <si>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</si>
  <si>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</si>
  <si>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</si>
  <si>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</si>
  <si>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</si>
  <si>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</si>
  <si>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</si>
  <si>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</si>
  <si>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</si>
  <si>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</si>
  <si>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</si>
  <si>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</si>
  <si>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</si>
  <si>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</si>
  <si>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</si>
  <si>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</si>
  <si>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</si>
  <si>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</si>
  <si>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</si>
  <si>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</si>
  <si>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</si>
  <si>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</si>
  <si>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</si>
  <si>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</si>
  <si>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</si>
  <si>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</si>
  <si>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</si>
  <si>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</si>
  <si>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</si>
  <si>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</si>
  <si>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</si>
  <si>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</si>
  <si>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</si>
  <si>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</si>
  <si>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</si>
  <si>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</si>
  <si>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</si>
  <si>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</si>
  <si>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</si>
  <si>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</si>
  <si>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</si>
  <si>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</si>
  <si>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</si>
  <si>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</si>
  <si>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</si>
  <si>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</si>
  <si>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</si>
  <si>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</si>
  <si>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</si>
  <si>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</si>
  <si>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</si>
  <si>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</si>
  <si>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</si>
  <si>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</si>
  <si>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</si>
  <si>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</si>
  <si>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</si>
  <si>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</si>
  <si>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</si>
  <si>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</si>
  <si>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</si>
  <si>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</si>
  <si>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</si>
  <si>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</si>
  <si>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</si>
  <si>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</si>
  <si>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</si>
  <si>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</si>
  <si>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</si>
  <si>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</si>
  <si>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</si>
  <si>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</si>
  <si>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</si>
  <si>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</si>
  <si>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</si>
  <si>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</si>
  <si>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</si>
  <si>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</si>
  <si>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</si>
  <si>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</si>
  <si>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</si>
  <si>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</si>
  <si>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</si>
  <si>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</si>
  <si>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</si>
  <si>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</si>
  <si>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</si>
  <si>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</si>
  <si>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</si>
  <si>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</si>
  <si>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</si>
  <si>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</si>
  <si>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</si>
  <si>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</si>
  <si>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</si>
  <si>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</si>
  <si>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</si>
  <si>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</si>
  <si>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</si>
  <si>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</si>
  <si>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</si>
  <si>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</si>
  <si>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</si>
  <si>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</si>
  <si>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</si>
  <si>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</si>
  <si>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</si>
  <si>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</si>
  <si>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</si>
  <si>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</si>
  <si>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</si>
  <si>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</si>
  <si>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</si>
  <si>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</si>
  <si>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</si>
  <si>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</si>
  <si>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</si>
  <si>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</si>
  <si>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</si>
  <si>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</si>
  <si>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</si>
  <si>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</si>
  <si>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</si>
  <si>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</si>
  <si>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</si>
  <si>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</si>
  <si>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</si>
  <si>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</si>
  <si>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</si>
  <si>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</si>
  <si>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</si>
  <si>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</si>
  <si>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</si>
  <si>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</si>
  <si>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</si>
  <si>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</si>
  <si>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</si>
  <si>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</si>
  <si>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</si>
  <si>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</si>
  <si>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</si>
  <si>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</si>
  <si>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</si>
  <si>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</si>
  <si>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</si>
  <si>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</si>
  <si>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</si>
  <si>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</si>
  <si>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</si>
  <si>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</si>
  <si>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</si>
  <si>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</si>
  <si>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</si>
  <si>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</si>
  <si>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</si>
  <si>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</si>
  <si>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</si>
  <si>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</si>
  <si>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</si>
  <si>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</si>
  <si>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</si>
  <si>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</si>
  <si>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</si>
  <si>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</si>
  <si>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</si>
  <si>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</si>
  <si>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</si>
  <si>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</si>
  <si>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</si>
  <si>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</si>
  <si>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</si>
  <si>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</si>
  <si>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</si>
  <si>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</si>
  <si>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</si>
  <si>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</si>
  <si>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</si>
  <si>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</si>
  <si>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</si>
  <si>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</si>
  <si>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</si>
  <si>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</si>
  <si>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</si>
  <si>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</si>
  <si>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</si>
  <si>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</si>
  <si>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</si>
  <si>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</si>
  <si>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</si>
  <si>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</si>
  <si>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</si>
  <si>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</si>
  <si>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</si>
  <si>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</si>
  <si>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</si>
  <si>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</si>
  <si>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</si>
  <si>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</si>
  <si>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</si>
  <si>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</si>
  <si>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</si>
  <si>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</si>
  <si>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</si>
  <si>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</si>
  <si>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</si>
  <si>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</si>
  <si>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</si>
  <si>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</si>
  <si>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</si>
  <si>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</si>
  <si>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</si>
  <si>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</si>
  <si>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</si>
  <si>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</si>
  <si>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</si>
  <si>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</si>
  <si>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</si>
  <si>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</si>
  <si>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</si>
  <si>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</si>
  <si>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</si>
  <si>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</si>
  <si>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</si>
  <si>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</si>
  <si>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</si>
  <si>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</si>
  <si>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</si>
  <si>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</si>
  <si>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</si>
  <si>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</si>
  <si>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</si>
  <si>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</si>
  <si>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</si>
  <si>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</si>
  <si>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</si>
  <si>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</si>
  <si>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</si>
  <si>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</si>
  <si>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</si>
  <si>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</si>
  <si>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</si>
  <si>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</si>
  <si>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</si>
  <si>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</si>
  <si>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</si>
  <si>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</si>
  <si>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</si>
  <si>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</si>
  <si>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</si>
  <si>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</si>
  <si>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</si>
  <si>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</si>
  <si>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</si>
  <si>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</si>
  <si>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</si>
  <si>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</si>
  <si>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</si>
  <si>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</si>
  <si>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</si>
  <si>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</si>
  <si>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</si>
  <si>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</si>
  <si>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</si>
  <si>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</si>
  <si>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</si>
  <si>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</si>
  <si>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</si>
  <si>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</si>
  <si>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</si>
  <si>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</si>
  <si>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</si>
  <si>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</si>
  <si>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</si>
  <si>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</si>
  <si>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</si>
  <si>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</si>
  <si>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</si>
  <si>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</si>
  <si>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</si>
  <si>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</si>
  <si>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</si>
  <si>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</si>
  <si>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</si>
  <si>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</si>
  <si>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</si>
  <si>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</si>
  <si>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</si>
  <si>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</si>
  <si>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</si>
  <si>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</si>
  <si>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</si>
  <si>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</si>
  <si>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</si>
  <si>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</si>
  <si>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</si>
  <si>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</si>
  <si>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</si>
  <si>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</si>
  <si>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</si>
  <si>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</si>
  <si>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</si>
  <si>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</si>
  <si>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</si>
  <si>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</si>
  <si>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</si>
  <si>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</si>
  <si>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</si>
  <si>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</si>
  <si>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</si>
  <si>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</si>
  <si>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</si>
  <si>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</si>
  <si>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</si>
  <si>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</si>
  <si>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</si>
  <si>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</si>
  <si>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</si>
  <si>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</si>
  <si>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</si>
  <si>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</si>
  <si>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</si>
  <si>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</si>
  <si>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</si>
  <si>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</si>
  <si>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</si>
  <si>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</si>
  <si>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</si>
  <si>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</si>
  <si>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</si>
  <si>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</si>
  <si>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</si>
  <si>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</si>
  <si>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</si>
  <si>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</si>
  <si>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</si>
  <si>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</si>
  <si>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</si>
  <si>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</si>
  <si>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</si>
  <si>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</si>
  <si>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</si>
  <si>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</si>
  <si>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</si>
  <si>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</si>
  <si>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</si>
  <si>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</si>
  <si>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</si>
  <si>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</si>
  <si>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</si>
  <si>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</si>
  <si>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</si>
  <si>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</si>
  <si>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</si>
  <si>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</si>
  <si>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</si>
  <si>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</si>
  <si>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</si>
  <si>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</si>
  <si>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</si>
  <si>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</si>
  <si>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</si>
  <si>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</si>
  <si>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</si>
  <si>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</si>
  <si>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</si>
  <si>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</si>
  <si>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</si>
  <si>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</si>
  <si>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</si>
  <si>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</si>
  <si>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</si>
  <si>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</si>
  <si>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</si>
  <si>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</si>
  <si>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</si>
  <si>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</si>
  <si>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</si>
  <si>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</si>
  <si>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</si>
  <si>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</si>
  <si>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</si>
  <si>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</si>
  <si>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</si>
  <si>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</si>
  <si>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</si>
  <si>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</si>
  <si>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</si>
  <si>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</si>
  <si>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</si>
  <si>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</si>
  <si>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</si>
  <si>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</si>
  <si>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</si>
  <si>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</si>
  <si>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</si>
  <si>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</si>
  <si>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</si>
  <si>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</si>
  <si>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</si>
  <si>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</si>
  <si>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</si>
  <si>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</si>
  <si>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</si>
  <si>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</si>
  <si>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</si>
  <si>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</si>
  <si>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</si>
  <si>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</si>
  <si>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</si>
  <si>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</si>
  <si>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</si>
  <si>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</si>
  <si>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</si>
  <si>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</si>
  <si>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</si>
  <si>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</si>
  <si>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</si>
  <si>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</si>
  <si>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</si>
  <si>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</si>
  <si>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</si>
  <si>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</si>
  <si>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</si>
  <si>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</si>
  <si>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</si>
  <si>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</si>
  <si>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</si>
  <si>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</si>
  <si>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</si>
  <si>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</si>
  <si>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</si>
  <si>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</si>
  <si>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</si>
  <si>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</si>
  <si>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</si>
  <si>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</si>
  <si>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</si>
  <si>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</si>
  <si>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</si>
  <si>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</si>
  <si>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</si>
  <si>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</si>
  <si>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</si>
  <si>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</si>
  <si>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</si>
  <si>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</si>
  <si>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</si>
  <si>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</si>
  <si>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</si>
  <si>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</si>
  <si>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</si>
  <si>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</si>
  <si>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</si>
  <si>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</si>
  <si>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</si>
  <si>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</si>
  <si>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</si>
  <si>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</si>
  <si>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</si>
  <si>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</si>
  <si>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</si>
  <si>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</si>
  <si>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</si>
  <si>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</si>
  <si>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</si>
  <si>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</si>
  <si>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</si>
  <si>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</si>
  <si>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</si>
  <si>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</si>
  <si>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</si>
  <si>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</si>
  <si>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</si>
  <si>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</si>
  <si>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</si>
  <si>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</si>
  <si>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</si>
  <si>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</si>
  <si>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</si>
  <si>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</si>
  <si>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</si>
  <si>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</si>
  <si>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</si>
  <si>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</si>
  <si>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</si>
  <si>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</si>
  <si>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</si>
  <si>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</si>
  <si>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</si>
  <si>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</si>
  <si>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</si>
  <si>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</si>
  <si>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</si>
  <si>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</si>
  <si>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</si>
  <si>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</si>
  <si>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</si>
  <si>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</si>
  <si>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</si>
  <si>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</si>
  <si>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</si>
  <si>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</si>
  <si>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</si>
  <si>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</si>
  <si>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</si>
  <si>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</si>
  <si>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</si>
  <si>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</si>
  <si>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</si>
  <si>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</si>
  <si>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</si>
  <si>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</si>
  <si>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</si>
  <si>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</si>
  <si>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</si>
  <si>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</si>
  <si>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</si>
  <si>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</si>
  <si>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</si>
  <si>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</si>
  <si>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</si>
  <si>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</si>
  <si>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</si>
  <si>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</si>
  <si>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</si>
  <si>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</si>
  <si>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</si>
  <si>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</si>
  <si>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</si>
  <si>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</si>
  <si>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</si>
  <si>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</si>
  <si>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</si>
  <si>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</si>
  <si>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</si>
  <si>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</si>
  <si>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</si>
  <si>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</si>
  <si>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</si>
  <si>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</si>
  <si>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</si>
  <si>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</si>
  <si>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</si>
  <si>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</si>
  <si>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</si>
  <si>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</si>
  <si>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</si>
  <si>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</si>
  <si>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</si>
  <si>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</si>
  <si>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</si>
  <si>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</si>
  <si>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</si>
  <si>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</si>
  <si>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</si>
  <si>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</si>
  <si>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</si>
  <si>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</si>
  <si>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</si>
  <si>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</si>
  <si>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</si>
  <si>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</si>
  <si>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</si>
  <si>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</si>
  <si>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</si>
  <si>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</si>
  <si>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</si>
  <si>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</si>
  <si>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</si>
  <si>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</si>
  <si>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</si>
  <si>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</si>
  <si>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</si>
  <si>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</si>
  <si>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</si>
  <si>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</si>
  <si>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</si>
  <si>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</si>
  <si>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</si>
  <si>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</si>
  <si>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</si>
  <si>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</si>
  <si>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</si>
  <si>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</si>
  <si>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</si>
  <si>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</si>
  <si>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</si>
  <si>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</si>
  <si>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</si>
  <si>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</si>
  <si>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</si>
  <si>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</si>
  <si>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</si>
  <si>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</si>
  <si>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</si>
  <si>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</si>
  <si>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</si>
  <si>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</si>
  <si>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</si>
  <si>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</si>
  <si>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</si>
  <si>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</si>
  <si>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</si>
  <si>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</si>
  <si>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</si>
  <si>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</si>
  <si>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</si>
  <si>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</si>
  <si>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</si>
  <si>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</si>
  <si>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</si>
  <si>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</si>
  <si>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</si>
  <si>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</si>
  <si>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</si>
  <si>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</si>
  <si>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</si>
  <si>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</si>
  <si>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</si>
  <si>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</si>
  <si>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</si>
  <si>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</si>
  <si>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</si>
  <si>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</si>
  <si>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</si>
  <si>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</si>
  <si>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</si>
  <si>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</si>
  <si>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</si>
  <si>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</si>
  <si>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</si>
  <si>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</si>
  <si>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</si>
  <si>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</si>
  <si>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</si>
  <si>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</si>
  <si>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</si>
  <si>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</si>
  <si>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</si>
  <si>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</si>
  <si>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</si>
  <si>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</si>
  <si>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</si>
  <si>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</si>
  <si>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</si>
  <si>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</si>
  <si>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</si>
  <si>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</si>
  <si>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</si>
  <si>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</si>
  <si>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</si>
  <si>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</si>
  <si>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</si>
  <si>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</si>
  <si>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</si>
  <si>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</si>
  <si>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</si>
  <si>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</si>
  <si>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</si>
  <si>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</si>
  <si>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</si>
  <si>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</si>
  <si>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</si>
  <si>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</si>
  <si>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</si>
  <si>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</si>
  <si>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</si>
  <si>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</si>
  <si>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</si>
  <si>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</si>
  <si>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</si>
  <si>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</si>
  <si>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</si>
  <si>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</si>
  <si>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</si>
  <si>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</si>
  <si>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</si>
  <si>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</si>
  <si>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</si>
  <si>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</si>
  <si>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</si>
  <si>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</si>
  <si>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</si>
  <si>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</si>
  <si>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</si>
  <si>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</si>
  <si>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</si>
  <si>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</si>
  <si>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</si>
  <si>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</si>
  <si>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</si>
  <si>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</si>
  <si>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</si>
  <si>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</si>
  <si>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</si>
  <si>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</si>
  <si>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</si>
  <si>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</si>
  <si>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</si>
  <si>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</si>
  <si>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</si>
  <si>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</si>
  <si>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</si>
  <si>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</si>
  <si>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</si>
  <si>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</si>
  <si>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</si>
  <si>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</si>
  <si>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</si>
  <si>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</si>
  <si>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</si>
  <si>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</si>
  <si>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</si>
  <si>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</si>
  <si>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</si>
  <si>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</si>
  <si>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</si>
  <si>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</si>
  <si>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</si>
  <si>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</si>
  <si>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</si>
  <si>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</si>
  <si>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</si>
  <si>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</si>
  <si>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</si>
  <si>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</si>
  <si>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</si>
  <si>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</si>
  <si>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</si>
  <si>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</si>
  <si>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</si>
  <si>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</si>
  <si>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</si>
  <si>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</si>
  <si>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</si>
  <si>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</si>
  <si>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</si>
  <si>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</si>
  <si>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</si>
  <si>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</si>
  <si>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</si>
  <si>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</si>
  <si>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</si>
  <si>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</si>
  <si>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</si>
  <si>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</si>
  <si>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</si>
  <si>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</si>
  <si>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</si>
  <si>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</si>
  <si>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</si>
  <si>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</si>
  <si>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</si>
  <si>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</si>
  <si>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</si>
  <si>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</si>
  <si>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</si>
  <si>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</si>
  <si>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</si>
  <si>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</si>
  <si>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</si>
  <si>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</si>
  <si>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</si>
  <si>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</si>
  <si>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</si>
  <si>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</si>
  <si>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</si>
  <si>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</si>
  <si>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</si>
  <si>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</si>
  <si>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</si>
  <si>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</si>
  <si>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</si>
  <si>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</si>
  <si>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</si>
  <si>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</si>
  <si>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</si>
  <si>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</si>
  <si>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</si>
  <si>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</si>
  <si>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</si>
  <si>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</si>
  <si>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</si>
  <si>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</si>
  <si>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</si>
  <si>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</si>
  <si>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</si>
  <si>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</si>
  <si>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</si>
  <si>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</si>
  <si>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</si>
  <si>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</si>
  <si>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</si>
  <si>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</si>
  <si>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</si>
  <si>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</si>
  <si>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</si>
  <si>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</si>
  <si>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</si>
  <si>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</si>
  <si>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</si>
  <si>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</si>
  <si>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</si>
  <si>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</si>
  <si>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</si>
  <si>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</si>
  <si>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</si>
  <si>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</si>
  <si>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</si>
  <si>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</si>
  <si>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</si>
  <si>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</si>
  <si>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</si>
  <si>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</si>
  <si>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</si>
  <si>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</si>
  <si>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</si>
  <si>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</si>
  <si>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</si>
  <si>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</si>
  <si>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</si>
  <si>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</si>
  <si>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</si>
  <si>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</si>
  <si>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</si>
  <si>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</si>
  <si>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</si>
  <si>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</si>
  <si>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</si>
  <si>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</si>
  <si>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</si>
  <si>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</si>
  <si>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</si>
  <si>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</si>
  <si>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</si>
  <si>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</si>
  <si>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</si>
  <si>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</si>
  <si>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</si>
  <si>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</si>
  <si>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</si>
  <si>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</si>
  <si>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</si>
  <si>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</si>
  <si>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</si>
  <si>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</si>
  <si>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</si>
  <si>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</si>
  <si>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</si>
  <si>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</si>
  <si>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</si>
  <si>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</si>
  <si>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</si>
  <si>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</si>
  <si>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</si>
  <si>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</si>
  <si>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</si>
  <si>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</si>
  <si>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</si>
  <si>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</si>
  <si>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</si>
  <si>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</si>
  <si>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</si>
  <si>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</si>
  <si>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</si>
  <si>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</si>
  <si>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</si>
  <si>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</si>
  <si>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</si>
  <si>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</si>
  <si>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</si>
  <si>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</si>
  <si>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</si>
  <si>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</si>
  <si>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</si>
  <si>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</si>
  <si>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</si>
  <si>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</si>
  <si>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</si>
  <si>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</si>
  <si>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</si>
  <si>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</si>
  <si>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</si>
  <si>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</si>
  <si>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</si>
  <si>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</si>
  <si>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</si>
  <si>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</si>
  <si>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</si>
  <si>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</si>
  <si>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</si>
  <si>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</si>
  <si>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</si>
  <si>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</si>
  <si>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</si>
  <si>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</si>
  <si>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</si>
  <si>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</si>
  <si>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</si>
  <si>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</si>
  <si>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</si>
  <si>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</si>
  <si>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</si>
  <si>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</si>
  <si>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</si>
  <si>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</si>
  <si>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</si>
  <si>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</si>
  <si>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</si>
  <si>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</si>
  <si>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</si>
  <si>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</si>
  <si>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</si>
  <si>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</si>
  <si>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</si>
  <si>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</si>
  <si>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</si>
  <si>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</si>
  <si>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</si>
  <si>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</si>
  <si>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</si>
  <si>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</si>
  <si>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</si>
  <si>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</si>
  <si>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</si>
  <si>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</si>
  <si>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</si>
  <si>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</si>
  <si>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</si>
  <si>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</si>
  <si>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</si>
  <si>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</si>
  <si>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</si>
  <si>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</si>
  <si>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</si>
  <si>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</si>
  <si>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</si>
  <si>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</si>
  <si>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</si>
  <si>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</si>
  <si>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</si>
  <si>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</si>
  <si>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</si>
  <si>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</si>
  <si>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</si>
  <si>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</si>
  <si>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</si>
  <si>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</si>
  <si>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</si>
  <si>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</si>
  <si>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</si>
  <si>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</si>
  <si>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</si>
  <si>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</si>
  <si>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</si>
  <si>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</si>
  <si>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</si>
  <si>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</si>
  <si>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</si>
  <si>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</si>
  <si>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</si>
  <si>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</si>
  <si>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</si>
  <si>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</si>
  <si>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</si>
  <si>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</si>
  <si>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</si>
  <si>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</si>
  <si>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</si>
  <si>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</si>
  <si>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</si>
  <si>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</si>
  <si>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</si>
  <si>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</si>
  <si>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</si>
  <si>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</si>
  <si>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</si>
  <si>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</si>
  <si>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</si>
  <si>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</si>
  <si>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</si>
  <si>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</si>
  <si>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</si>
  <si>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</si>
  <si>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</si>
  <si>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</si>
  <si>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</si>
  <si>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</si>
  <si>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</si>
  <si>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</si>
  <si>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</si>
  <si>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</si>
  <si>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</si>
  <si>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</si>
  <si>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</si>
  <si>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</si>
  <si>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</si>
  <si>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</si>
  <si>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</si>
  <si>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</si>
  <si>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</si>
  <si>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</si>
  <si>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</si>
  <si>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</si>
  <si>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</si>
  <si>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</si>
  <si>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</si>
  <si>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</si>
  <si>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</si>
  <si>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</si>
  <si>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</si>
  <si>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</si>
  <si>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</si>
  <si>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</si>
  <si>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</si>
  <si>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</si>
  <si>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</si>
  <si>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</si>
  <si>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</si>
  <si>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</si>
  <si>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</si>
  <si>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</si>
  <si>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</si>
  <si>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</si>
  <si>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</si>
  <si>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</si>
  <si>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</si>
  <si>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</si>
  <si>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</si>
  <si>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</si>
  <si>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</si>
  <si>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</si>
  <si>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</si>
  <si>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</si>
  <si>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</si>
  <si>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</si>
  <si>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</si>
  <si>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</si>
  <si>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</si>
  <si>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</si>
  <si>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</si>
  <si>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</si>
  <si>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</si>
  <si>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</si>
  <si>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</si>
  <si>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</si>
  <si>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</si>
  <si>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</si>
  <si>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</si>
  <si>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</si>
  <si>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</si>
  <si>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</si>
  <si>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</si>
  <si>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</si>
  <si>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</si>
  <si>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</si>
  <si>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</si>
  <si>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</si>
  <si>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</si>
  <si>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</si>
  <si>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</si>
  <si>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</si>
  <si>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</si>
  <si>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</si>
  <si>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</si>
  <si>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</si>
  <si>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</si>
  <si>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</si>
  <si>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</si>
  <si>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</si>
  <si>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</si>
  <si>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</si>
  <si>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</si>
  <si>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</si>
  <si>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</si>
  <si>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</si>
  <si>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</si>
  <si>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</si>
  <si>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</si>
  <si>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</si>
  <si>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</si>
  <si>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</si>
  <si>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</si>
  <si>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</si>
  <si>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</si>
  <si>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</si>
  <si>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</si>
  <si>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</si>
  <si>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</si>
  <si>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</si>
  <si>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</si>
  <si>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</si>
  <si>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</si>
  <si>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</si>
  <si>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</si>
  <si>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</si>
  <si>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</si>
  <si>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</si>
  <si>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</si>
  <si>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</si>
  <si>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</si>
  <si>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</si>
  <si>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</si>
  <si>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</si>
  <si>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</si>
  <si>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</si>
  <si>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</si>
  <si>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</si>
  <si>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</si>
  <si>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</si>
  <si>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</si>
  <si>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</si>
  <si>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</si>
  <si>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</si>
  <si>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</si>
  <si>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</si>
  <si>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</si>
  <si>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</si>
  <si>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</si>
  <si>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</si>
  <si>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</si>
  <si>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</si>
  <si>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</si>
  <si>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</si>
  <si>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</si>
  <si>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</si>
  <si>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</si>
  <si>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</si>
  <si>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</si>
  <si>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</si>
  <si>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</si>
  <si>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</si>
  <si>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</si>
  <si>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</si>
  <si>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</si>
  <si>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</si>
  <si>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</si>
  <si>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</si>
  <si>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</si>
  <si>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</si>
  <si>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</si>
  <si>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</si>
  <si>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</si>
  <si>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</si>
  <si>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</si>
  <si>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</si>
  <si>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</si>
  <si>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</si>
  <si>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</si>
  <si>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</si>
  <si>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</si>
  <si>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</si>
  <si>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</si>
  <si>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</si>
  <si>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</si>
  <si>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</si>
  <si>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</si>
  <si>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</si>
  <si>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</si>
  <si>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</si>
  <si>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</si>
  <si>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</si>
  <si>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</si>
  <si>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</si>
  <si>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</si>
  <si>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</si>
  <si>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</si>
  <si>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</si>
  <si>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</si>
  <si>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</si>
  <si>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</si>
  <si>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</si>
  <si>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</si>
  <si>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</si>
  <si>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</si>
  <si>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</si>
  <si>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</si>
  <si>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</si>
  <si>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</si>
  <si>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</si>
  <si>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</si>
  <si>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</si>
  <si>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</si>
  <si>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</si>
  <si>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</si>
  <si>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</si>
  <si>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</si>
  <si>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</si>
  <si>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</si>
  <si>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</si>
  <si>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</si>
  <si>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</si>
  <si>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</si>
  <si>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</si>
  <si>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</si>
  <si>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</si>
  <si>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</si>
  <si>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</si>
  <si>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</si>
  <si>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</si>
  <si>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</si>
  <si>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</si>
  <si>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</si>
  <si>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</si>
  <si>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</si>
  <si>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</si>
  <si>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</si>
  <si>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</si>
  <si>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</si>
  <si>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</si>
  <si>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</si>
  <si>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</si>
  <si>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</si>
  <si>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</si>
  <si>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</si>
  <si>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</si>
  <si>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</si>
  <si>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</si>
  <si>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</si>
  <si>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</si>
  <si>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</si>
  <si>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</si>
  <si>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</si>
  <si>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</si>
  <si>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</si>
  <si>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</si>
  <si>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</si>
  <si>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</si>
  <si>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</si>
  <si>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</si>
  <si>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</si>
  <si>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</si>
  <si>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</si>
  <si>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</si>
  <si>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</si>
  <si>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</si>
  <si>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</si>
  <si>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</si>
  <si>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</si>
  <si>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</si>
  <si>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</si>
  <si>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</si>
  <si>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</si>
  <si>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</si>
  <si>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</si>
  <si>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</si>
  <si>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</si>
  <si>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</si>
  <si>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</si>
  <si>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</si>
  <si>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</si>
  <si>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</si>
  <si>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</si>
  <si>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</si>
  <si>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</si>
  <si>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</si>
  <si>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</si>
  <si>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</si>
  <si>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</si>
  <si>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</si>
  <si>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</si>
  <si>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</si>
  <si>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</si>
  <si>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</si>
  <si>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</si>
  <si>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</si>
  <si>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</si>
  <si>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</si>
  <si>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</si>
  <si>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</si>
  <si>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</si>
  <si>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</si>
  <si>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</si>
  <si>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</si>
  <si>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</si>
  <si>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</si>
  <si>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</si>
  <si>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</si>
  <si>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</si>
  <si>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</si>
  <si>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</si>
  <si>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</si>
  <si>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</si>
  <si>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</si>
  <si>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</si>
  <si>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</si>
  <si>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</si>
  <si>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</si>
  <si>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</si>
  <si>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</si>
  <si>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</si>
  <si>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</si>
  <si>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</si>
  <si>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</si>
  <si>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</si>
  <si>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</si>
  <si>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</si>
  <si>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</si>
  <si>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</si>
  <si>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</si>
  <si>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</si>
  <si>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</si>
  <si>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</si>
  <si>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</si>
  <si>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</si>
  <si>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</si>
  <si>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</si>
  <si>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</si>
  <si>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</si>
  <si>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</si>
  <si>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</si>
  <si>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</si>
  <si>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</si>
  <si>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</si>
  <si>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</si>
  <si>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</si>
  <si>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</si>
  <si>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</si>
  <si>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</si>
  <si>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</si>
  <si>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</si>
  <si>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</si>
  <si>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</si>
  <si>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</si>
  <si>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</si>
  <si>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</si>
  <si>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</si>
  <si>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</si>
  <si>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</si>
  <si>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</si>
  <si>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</si>
  <si>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</si>
  <si>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</si>
  <si>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</si>
  <si>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</si>
  <si>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</si>
  <si>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</si>
  <si>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</si>
  <si>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</si>
  <si>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</si>
  <si>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</si>
  <si>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</si>
  <si>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</si>
  <si>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</si>
  <si>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</si>
  <si>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</si>
  <si>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</si>
  <si>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</si>
  <si>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</si>
  <si>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</si>
  <si>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</si>
  <si>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</si>
  <si>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</si>
  <si>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</si>
  <si>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</si>
  <si>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</si>
  <si>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</si>
  <si>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</si>
  <si>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</si>
  <si>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</si>
  <si>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</si>
  <si>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</si>
  <si>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</si>
  <si>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</si>
  <si>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</si>
  <si>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</si>
  <si>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</si>
  <si>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</si>
  <si>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</si>
  <si>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</si>
  <si>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</si>
  <si>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</si>
  <si>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</si>
  <si>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</si>
  <si>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</si>
  <si>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</si>
  <si>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</si>
  <si>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</si>
  <si>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</si>
  <si>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</si>
  <si>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</si>
  <si>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</si>
  <si>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</si>
  <si>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</si>
  <si>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</si>
  <si>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</si>
  <si>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</si>
  <si>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</si>
  <si>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</si>
  <si>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</si>
  <si>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</si>
  <si>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</si>
  <si>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</si>
  <si>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</si>
  <si>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</si>
  <si>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</si>
  <si>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</si>
  <si>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</si>
  <si>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</si>
  <si>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</si>
  <si>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</si>
  <si>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</si>
  <si>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</si>
  <si>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</si>
  <si>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</si>
  <si>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</si>
  <si>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</si>
  <si>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</si>
  <si>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</si>
  <si>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</si>
  <si>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</si>
  <si>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</si>
  <si>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</si>
  <si>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</si>
  <si>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</si>
  <si>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</si>
  <si>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</si>
  <si>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</si>
  <si>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</si>
  <si>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</si>
  <si>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</si>
  <si>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</si>
  <si>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</si>
  <si>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</si>
  <si>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</si>
  <si>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</si>
  <si>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</si>
  <si>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</si>
  <si>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</si>
  <si>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</si>
  <si>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</si>
  <si>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</si>
  <si>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</si>
  <si>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</si>
  <si>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</si>
  <si>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</si>
  <si>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</si>
  <si>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</si>
  <si>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</si>
  <si>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</si>
  <si>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</si>
  <si>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</si>
  <si>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</si>
  <si>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</si>
  <si>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</si>
  <si>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</si>
  <si>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</si>
  <si>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</si>
  <si>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</si>
  <si>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</si>
  <si>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</si>
  <si>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</si>
  <si>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</si>
  <si>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</si>
  <si>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</si>
  <si>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</si>
  <si>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</si>
  <si>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</si>
  <si>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</si>
  <si>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</si>
  <si>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</si>
  <si>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</si>
  <si>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</si>
  <si>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</si>
  <si>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</si>
  <si>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</si>
  <si>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</si>
  <si>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</si>
  <si>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</si>
  <si>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</si>
  <si>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</si>
  <si>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</si>
  <si>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</si>
  <si>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</si>
  <si>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</si>
  <si>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</si>
  <si>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</si>
  <si>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</si>
  <si>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</si>
  <si>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</si>
  <si>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</si>
  <si>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</si>
  <si>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</si>
  <si>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</si>
  <si>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</si>
  <si>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</si>
  <si>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</si>
  <si>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</si>
  <si>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</si>
  <si>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</si>
  <si>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</si>
  <si>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</si>
  <si>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</si>
  <si>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</si>
  <si>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</si>
  <si>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</si>
  <si>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</si>
  <si>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</si>
  <si>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</si>
  <si>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</si>
  <si>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</si>
  <si>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</si>
  <si>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</si>
  <si>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</si>
  <si>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</si>
  <si>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</si>
  <si>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</si>
  <si>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</si>
  <si>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</si>
  <si>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</si>
  <si>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</si>
  <si>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</si>
  <si>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</si>
  <si>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</si>
  <si>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</si>
  <si>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</si>
  <si>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</si>
  <si>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</si>
  <si>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</si>
  <si>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</si>
  <si>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</si>
  <si>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</si>
  <si>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</si>
  <si>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</si>
  <si>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</si>
  <si>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</si>
  <si>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</si>
  <si>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</si>
  <si>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</si>
  <si>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</si>
  <si>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</si>
  <si>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</si>
  <si>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</si>
  <si>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</si>
  <si>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</si>
  <si>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</si>
  <si>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</si>
  <si>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</si>
  <si>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</si>
  <si>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</si>
  <si>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</si>
  <si>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</si>
  <si>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</si>
  <si>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</si>
  <si>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</si>
  <si>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</si>
  <si>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</si>
  <si>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</si>
  <si>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</si>
  <si>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</si>
  <si>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</si>
  <si>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</si>
  <si>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</si>
  <si>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</si>
  <si>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</si>
  <si>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</si>
  <si>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</si>
  <si>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</si>
  <si>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</si>
  <si>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</si>
  <si>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</si>
  <si>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</si>
  <si>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</si>
  <si>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</si>
  <si>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</si>
  <si>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</si>
  <si>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</si>
  <si>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</si>
  <si>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</si>
  <si>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</si>
  <si>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</si>
  <si>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</si>
  <si>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</si>
  <si>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</si>
  <si>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</si>
  <si>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</si>
  <si>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</si>
  <si>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</si>
  <si>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</si>
  <si>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</si>
  <si>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</si>
  <si>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</si>
  <si>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</si>
  <si>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</si>
  <si>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</si>
  <si>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</si>
  <si>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</si>
  <si>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</si>
  <si>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</si>
  <si>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</si>
  <si>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</si>
  <si>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</si>
  <si>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</si>
  <si>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</si>
  <si>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</si>
  <si>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</si>
  <si>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</si>
  <si>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</si>
  <si>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</si>
  <si>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</si>
  <si>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</si>
  <si>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</si>
  <si>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</si>
  <si>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</si>
  <si>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</si>
  <si>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</si>
  <si>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</si>
  <si>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</si>
  <si>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</si>
  <si>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</si>
  <si>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</si>
  <si>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</si>
  <si>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</si>
  <si>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</si>
  <si>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</si>
  <si>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</si>
  <si>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</si>
  <si>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</si>
  <si>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</si>
  <si>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</si>
  <si>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</si>
  <si>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</si>
  <si>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</si>
  <si>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</si>
  <si>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</si>
  <si>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</si>
  <si>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</si>
  <si>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</si>
  <si>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</si>
  <si>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</si>
  <si>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</si>
  <si>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</si>
  <si>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</si>
  <si>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</si>
  <si>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</si>
  <si>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</si>
  <si>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</si>
  <si>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</si>
  <si>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</si>
  <si>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</si>
  <si>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</si>
  <si>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</si>
  <si>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</si>
  <si>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</si>
  <si>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</si>
  <si>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</si>
  <si>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</si>
  <si>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</si>
  <si>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</si>
  <si>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</si>
  <si>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</si>
  <si>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</si>
  <si>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</si>
  <si>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</si>
  <si>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</si>
  <si>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</si>
  <si>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</si>
  <si>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</si>
  <si>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</si>
  <si>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</si>
  <si>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</si>
  <si>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</si>
  <si>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</si>
  <si>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</si>
  <si>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</si>
  <si>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</si>
  <si>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</si>
  <si>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</si>
  <si>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</si>
  <si>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</si>
  <si>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</si>
  <si>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</si>
  <si>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</si>
  <si>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</si>
  <si>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</si>
  <si>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</si>
  <si>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</si>
  <si>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</si>
  <si>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</si>
  <si>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</si>
  <si>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</si>
  <si>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</si>
  <si>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</si>
  <si>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</si>
  <si>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</si>
  <si>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</si>
  <si>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</si>
  <si>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</si>
  <si>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</si>
  <si>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</si>
  <si>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</si>
  <si>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</si>
  <si>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</si>
  <si>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</si>
  <si>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</si>
  <si>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</si>
  <si>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</si>
  <si>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</si>
  <si>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</si>
  <si>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</si>
  <si>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</si>
  <si>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</si>
  <si>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</si>
  <si>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</si>
  <si>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</si>
  <si>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</si>
  <si>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</si>
  <si>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</si>
  <si>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</si>
  <si>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</si>
  <si>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</si>
  <si>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</si>
  <si>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</si>
  <si>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</si>
  <si>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</si>
  <si>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</si>
  <si>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</si>
  <si>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</si>
  <si>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</si>
  <si>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</si>
  <si>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</si>
  <si>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</si>
  <si>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</si>
  <si>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</si>
  <si>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</si>
  <si>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</si>
  <si>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</si>
  <si>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</si>
  <si>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</si>
  <si>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</si>
  <si>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</si>
  <si>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</si>
  <si>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</si>
  <si>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</si>
  <si>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</si>
  <si>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</si>
  <si>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</si>
  <si>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</si>
  <si>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</si>
  <si>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</si>
  <si>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</si>
  <si>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</si>
  <si>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</si>
  <si>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</si>
  <si>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</si>
  <si>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</si>
  <si>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</si>
  <si>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</si>
  <si>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</si>
  <si>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</si>
  <si>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</si>
  <si>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</si>
  <si>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</si>
  <si>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</si>
  <si>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</si>
  <si>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</si>
  <si>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</si>
  <si>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</si>
  <si>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</si>
  <si>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</si>
  <si>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</si>
  <si>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</si>
  <si>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</si>
  <si>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</si>
  <si>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</si>
  <si>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</si>
  <si>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</si>
  <si>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</si>
  <si>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</si>
  <si>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</si>
  <si>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</si>
  <si>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</si>
  <si>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</si>
  <si>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</si>
  <si>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</si>
  <si>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</si>
  <si>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</si>
  <si>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</si>
  <si>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</si>
  <si>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</si>
  <si>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</si>
  <si>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</si>
  <si>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</si>
  <si>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</si>
  <si>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</si>
  <si>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</si>
  <si>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</si>
  <si>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</si>
  <si>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</si>
  <si>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</si>
  <si>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</si>
  <si>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</si>
  <si>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</si>
  <si>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</si>
  <si>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</si>
  <si>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</si>
  <si>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</si>
  <si>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</si>
  <si>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</si>
  <si>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</si>
  <si>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</si>
  <si>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</si>
  <si>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</si>
  <si>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</si>
  <si>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</si>
  <si>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</si>
  <si>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</si>
  <si>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</si>
  <si>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</si>
  <si>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</si>
  <si>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</si>
  <si>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</si>
  <si>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</si>
  <si>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</si>
  <si>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</si>
  <si>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</si>
  <si>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</si>
  <si>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</si>
  <si>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</si>
  <si>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</si>
  <si>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</si>
  <si>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</si>
  <si>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</si>
  <si>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</si>
  <si>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</si>
  <si>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</si>
  <si>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</si>
  <si>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</si>
  <si>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</si>
  <si>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</si>
  <si>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</si>
  <si>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</si>
  <si>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</si>
  <si>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</si>
  <si>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</si>
  <si>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</si>
  <si>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</si>
  <si>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</si>
  <si>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</si>
  <si>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</si>
  <si>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</si>
  <si>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</si>
  <si>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</si>
  <si>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</si>
  <si>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</si>
  <si>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</si>
  <si>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</si>
  <si>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</si>
  <si>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</si>
  <si>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</si>
  <si>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</si>
  <si>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</si>
  <si>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</si>
  <si>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</si>
  <si>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</si>
  <si>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</si>
  <si>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</si>
  <si>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</si>
  <si>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</si>
  <si>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</si>
  <si>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</si>
  <si>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</si>
  <si>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</si>
  <si>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</si>
  <si>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</si>
  <si>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</si>
  <si>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</si>
  <si>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</si>
  <si>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</si>
  <si>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</si>
  <si>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</si>
  <si>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</si>
  <si>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</si>
  <si>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</si>
  <si>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</si>
  <si>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</si>
  <si>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</si>
  <si>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</si>
  <si>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</si>
  <si>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</si>
  <si>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</si>
  <si>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</si>
  <si>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</si>
  <si>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</si>
  <si>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</si>
  <si>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</si>
  <si>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</si>
  <si>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</si>
  <si>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</si>
  <si>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</si>
  <si>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</si>
  <si>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</si>
  <si>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</si>
  <si>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</si>
  <si>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</si>
  <si>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</si>
  <si>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</si>
  <si>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</si>
  <si>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</si>
  <si>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</si>
  <si>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</si>
  <si>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</si>
  <si>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</si>
  <si>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</si>
  <si>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</si>
  <si>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</si>
  <si>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</si>
  <si>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</si>
  <si>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</si>
  <si>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</si>
  <si>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</si>
  <si>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</si>
  <si>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</si>
  <si>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</si>
  <si>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</si>
  <si>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</si>
  <si>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</si>
  <si>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</si>
  <si>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</si>
  <si>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</si>
  <si>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</si>
  <si>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</si>
  <si>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</si>
  <si>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</si>
  <si>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</si>
  <si>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</si>
  <si>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</si>
  <si>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</si>
  <si>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</si>
  <si>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</si>
  <si>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</si>
  <si>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</si>
  <si>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</si>
  <si>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</si>
  <si>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</si>
  <si>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</si>
  <si>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</si>
  <si>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</si>
  <si>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</si>
  <si>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</si>
  <si>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</si>
  <si>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</si>
  <si>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</si>
  <si>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</si>
  <si>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</si>
  <si>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</si>
  <si>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</si>
  <si>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</si>
  <si>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</si>
  <si>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</si>
  <si>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</si>
  <si>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</si>
  <si>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</si>
  <si>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</si>
  <si>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</si>
  <si>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</si>
  <si>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</si>
  <si>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</si>
  <si>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</si>
  <si>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</si>
  <si>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</si>
  <si>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</si>
  <si>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</si>
  <si>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</si>
  <si>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</si>
  <si>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</si>
  <si>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</si>
  <si>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</si>
  <si>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</si>
  <si>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</si>
  <si>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</si>
  <si>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</si>
  <si>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</si>
  <si>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</si>
  <si>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</si>
  <si>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</si>
  <si>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</si>
  <si>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</si>
  <si>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</si>
  <si>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</si>
  <si>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</si>
  <si>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</si>
  <si>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</si>
  <si>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</si>
  <si>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</si>
  <si>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</si>
  <si>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</si>
  <si>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</si>
  <si>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</si>
  <si>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</si>
  <si>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</si>
  <si>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</si>
  <si>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</si>
  <si>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</si>
  <si>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</si>
  <si>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</si>
  <si>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</si>
  <si>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</si>
  <si>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</si>
  <si>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</si>
  <si>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</si>
  <si>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</si>
  <si>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</si>
  <si>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</si>
  <si>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</si>
  <si>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</si>
  <si>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</si>
  <si>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</si>
  <si>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</si>
  <si>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</si>
  <si>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</si>
  <si>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</si>
  <si>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</si>
  <si>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</si>
  <si>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</si>
  <si>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</si>
  <si>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</si>
  <si>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</si>
  <si>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</si>
  <si>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</si>
  <si>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</si>
  <si>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</si>
  <si>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</si>
  <si>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</si>
  <si>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</si>
  <si>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</si>
  <si>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</si>
  <si>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</si>
  <si>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</si>
  <si>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</si>
  <si>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</si>
  <si>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</si>
  <si>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</si>
  <si>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</si>
  <si>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</si>
  <si>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</si>
  <si>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</si>
  <si>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</si>
  <si>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</si>
  <si>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</si>
  <si>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</si>
  <si>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</si>
  <si>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</si>
  <si>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</si>
  <si>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</si>
  <si>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</si>
  <si>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</si>
  <si>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</si>
  <si>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</si>
  <si>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</si>
  <si>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</si>
  <si>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</si>
  <si>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</si>
  <si>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</si>
  <si>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</si>
  <si>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</si>
  <si>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</si>
  <si>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</si>
  <si>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</si>
  <si>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</si>
  <si>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</si>
  <si>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</si>
  <si>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</si>
  <si>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</si>
  <si>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</si>
  <si>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</si>
  <si>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</si>
  <si>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</si>
  <si>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</si>
  <si>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</si>
  <si>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</si>
  <si>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</si>
  <si>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</si>
  <si>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</si>
  <si>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</si>
  <si>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</si>
  <si>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</si>
  <si>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</si>
  <si>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</si>
  <si>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</si>
  <si>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</si>
  <si>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</si>
  <si>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</si>
  <si>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</si>
  <si>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</si>
  <si>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</si>
  <si>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</si>
  <si>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</si>
  <si>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</si>
  <si>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</si>
  <si>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</si>
  <si>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</si>
  <si>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</si>
  <si>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</si>
  <si>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</si>
  <si>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</si>
  <si>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</si>
  <si>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</si>
  <si>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</si>
  <si>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</si>
  <si>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</si>
  <si>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</si>
  <si>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</si>
  <si>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</si>
  <si>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</si>
  <si>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</si>
  <si>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</si>
  <si>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</si>
  <si>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</si>
  <si>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</si>
  <si>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</si>
  <si>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</si>
  <si>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</si>
  <si>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</si>
  <si>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</si>
  <si>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</si>
  <si>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</si>
  <si>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</si>
  <si>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</si>
  <si>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</si>
  <si>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</si>
  <si>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</si>
  <si>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</si>
  <si>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</si>
  <si>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</si>
  <si>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</si>
  <si>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</si>
  <si>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</si>
  <si>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</si>
  <si>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</si>
  <si>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</si>
  <si>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</si>
  <si>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</si>
  <si>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</si>
  <si>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</si>
  <si>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</si>
  <si>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</si>
  <si>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</si>
  <si>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</si>
  <si>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</si>
  <si>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</si>
  <si>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</si>
  <si>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</si>
  <si>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</si>
  <si>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</si>
  <si>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</si>
  <si>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</si>
  <si>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</si>
  <si>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</si>
  <si>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</si>
  <si>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</si>
  <si>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</si>
  <si>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</si>
  <si>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</si>
  <si>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</si>
  <si>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</si>
  <si>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</si>
  <si>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</si>
  <si>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</si>
  <si>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</si>
  <si>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</si>
  <si>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</si>
  <si>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</si>
  <si>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</si>
  <si>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</si>
  <si>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</si>
  <si>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</si>
  <si>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</si>
  <si>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</si>
  <si>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</si>
  <si>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</si>
  <si>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</si>
  <si>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</si>
  <si>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</si>
  <si>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</si>
  <si>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</si>
  <si>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</si>
  <si>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</si>
  <si>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</si>
  <si>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</si>
  <si>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</si>
  <si>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</si>
  <si>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</si>
  <si>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</si>
  <si>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</si>
  <si>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</si>
  <si>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</si>
  <si>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</si>
  <si>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</si>
  <si>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</si>
  <si>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</si>
  <si>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</si>
  <si>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</si>
  <si>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</si>
  <si>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</si>
  <si>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</si>
  <si>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</si>
  <si>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</si>
  <si>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</si>
  <si>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</si>
  <si>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</si>
  <si>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</si>
  <si>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</si>
  <si>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</si>
  <si>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</si>
  <si>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</si>
  <si>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</si>
  <si>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</si>
  <si>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</si>
  <si>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</si>
  <si>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</si>
  <si>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</si>
  <si>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</si>
  <si>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</si>
  <si>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</si>
  <si>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</si>
  <si>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</si>
  <si>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</si>
  <si>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</si>
  <si>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</si>
  <si>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</si>
  <si>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</si>
  <si>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</si>
  <si>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</si>
  <si>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</si>
  <si>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</si>
  <si>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</si>
  <si>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</si>
  <si>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</si>
  <si>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</si>
  <si>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</si>
  <si>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</si>
  <si>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</si>
  <si>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</si>
  <si>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</si>
  <si>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</si>
  <si>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</si>
  <si>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</si>
  <si>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</si>
  <si>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</si>
  <si>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</si>
  <si>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</si>
  <si>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</si>
  <si>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</si>
  <si>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</si>
  <si>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</si>
  <si>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</si>
  <si>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</si>
  <si>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</si>
  <si>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</si>
  <si>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</si>
  <si>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</si>
  <si>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</si>
  <si>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</si>
  <si>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</si>
  <si>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</si>
  <si>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</si>
  <si>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</si>
  <si>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</si>
  <si>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</si>
  <si>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</si>
  <si>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</si>
  <si>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</si>
  <si>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</si>
  <si>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</si>
  <si>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</si>
  <si>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</si>
  <si>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</si>
  <si>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</si>
  <si>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</si>
  <si>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</si>
  <si>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</si>
  <si>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</si>
  <si>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</si>
  <si>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</si>
  <si>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</si>
  <si>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</si>
  <si>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</si>
  <si>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</si>
  <si>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</si>
  <si>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</si>
  <si>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</si>
  <si>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</si>
  <si>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</si>
  <si>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</si>
  <si>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</si>
  <si>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</si>
  <si>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</si>
  <si>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</si>
  <si>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</si>
  <si>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</si>
  <si>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</si>
  <si>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</si>
  <si>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</si>
  <si>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</si>
  <si>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</si>
  <si>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</si>
  <si>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</si>
  <si>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</si>
  <si>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</si>
  <si>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</si>
  <si>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</si>
  <si>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</si>
  <si>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</si>
  <si>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</si>
  <si>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</si>
  <si>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</si>
  <si>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</si>
  <si>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</si>
  <si>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</si>
  <si>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</si>
  <si>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</si>
  <si>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</si>
  <si>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</si>
  <si>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</si>
  <si>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</si>
  <si>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</si>
  <si>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</si>
  <si>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</si>
  <si>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</si>
  <si>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</si>
  <si>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</si>
  <si>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</si>
  <si>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</si>
  <si>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</si>
  <si>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</si>
  <si>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</si>
  <si>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</si>
  <si>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</si>
  <si>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</si>
  <si>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</si>
  <si>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</si>
  <si>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</si>
  <si>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</si>
  <si>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</si>
  <si>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</si>
  <si>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</si>
  <si>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</si>
  <si>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</si>
  <si>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</si>
  <si>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</si>
  <si>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</si>
  <si>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</si>
  <si>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</si>
  <si>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</si>
  <si>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</si>
  <si>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</si>
  <si>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</si>
  <si>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</si>
  <si>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</si>
  <si>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</si>
  <si>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</si>
  <si>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</si>
  <si>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</si>
  <si>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</si>
  <si>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</si>
  <si>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</si>
  <si>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</si>
  <si>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</si>
  <si>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</si>
  <si>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</si>
  <si>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</si>
  <si>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</si>
  <si>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</si>
  <si>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</si>
  <si>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</si>
  <si>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</si>
  <si>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</si>
  <si>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</si>
  <si>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</si>
  <si>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</si>
  <si>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</si>
  <si>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</si>
  <si>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</si>
  <si>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</si>
  <si>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</si>
  <si>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</si>
  <si>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</si>
  <si>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</si>
  <si>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</si>
  <si>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</si>
  <si>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</si>
  <si>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</si>
  <si>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</si>
  <si>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</si>
  <si>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</si>
  <si>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</si>
  <si>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</si>
  <si>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</si>
  <si>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</si>
  <si>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</si>
  <si>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</si>
  <si>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</si>
  <si>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</si>
  <si>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</si>
  <si>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</si>
  <si>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</si>
  <si>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</si>
  <si>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</si>
  <si>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</si>
  <si>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</si>
  <si>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</si>
  <si>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</si>
  <si>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</si>
  <si>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</si>
  <si>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</si>
  <si>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</si>
  <si>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</si>
  <si>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</si>
  <si>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</si>
  <si>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</si>
  <si>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</si>
  <si>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</si>
  <si>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</si>
  <si>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</si>
  <si>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</si>
  <si>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</si>
  <si>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</si>
  <si>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</si>
  <si>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</si>
  <si>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</si>
  <si>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</si>
  <si>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</si>
  <si>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</si>
  <si>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</si>
  <si>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</si>
  <si>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</si>
  <si>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</si>
  <si>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</si>
  <si>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</si>
  <si>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</si>
  <si>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</si>
  <si>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</si>
  <si>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</si>
  <si>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</si>
  <si>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</si>
  <si>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</si>
  <si>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</si>
  <si>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</si>
  <si>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</si>
  <si>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</si>
  <si>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</si>
  <si>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</si>
  <si>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</si>
  <si>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</si>
  <si>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</si>
  <si>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</si>
  <si>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</si>
  <si>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</si>
  <si>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</si>
  <si>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</si>
  <si>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</si>
  <si>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</si>
  <si>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</si>
  <si>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</si>
  <si>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</si>
  <si>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</si>
  <si>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</si>
  <si>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</si>
  <si>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</si>
  <si>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</si>
  <si>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</si>
  <si>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</si>
  <si>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</si>
  <si>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</si>
  <si>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</si>
  <si>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</si>
  <si>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</si>
  <si>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</si>
  <si>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</si>
  <si>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</si>
  <si>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</si>
  <si>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</si>
  <si>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</si>
  <si>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</si>
  <si>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</si>
  <si>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</si>
  <si>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</si>
  <si>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</si>
  <si>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</si>
  <si>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</si>
  <si>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</si>
  <si>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</si>
  <si>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</si>
  <si>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</si>
  <si>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</si>
  <si>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</si>
  <si>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</si>
  <si>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</si>
  <si>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</si>
  <si>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</si>
  <si>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</si>
  <si>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</si>
  <si>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</si>
  <si>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</si>
  <si>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</si>
  <si>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</si>
  <si>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</si>
  <si>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</si>
  <si>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</si>
  <si>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</si>
  <si>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</si>
  <si>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</si>
  <si>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</si>
  <si>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</si>
  <si>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</si>
  <si>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</si>
  <si>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</si>
  <si>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</si>
  <si>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</si>
  <si>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</si>
  <si>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</si>
  <si>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</si>
  <si>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</si>
  <si>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</si>
  <si>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</si>
  <si>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</si>
  <si>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</si>
  <si>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</si>
  <si>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</si>
  <si>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</si>
  <si>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</si>
  <si>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</si>
  <si>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</si>
  <si>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</si>
  <si>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</si>
  <si>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</si>
  <si>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</si>
  <si>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</si>
  <si>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</si>
  <si>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</si>
  <si>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</si>
  <si>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</si>
  <si>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</si>
  <si>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</si>
  <si>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</si>
  <si>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</si>
  <si>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</si>
  <si>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</si>
  <si>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</si>
  <si>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</si>
  <si>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</si>
  <si>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</si>
  <si>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</si>
  <si>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</si>
  <si>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</si>
  <si>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</si>
  <si>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</si>
  <si>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</si>
  <si>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</si>
  <si>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</si>
  <si>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</si>
  <si>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</si>
  <si>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</si>
  <si>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</si>
  <si>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</si>
  <si>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</si>
  <si>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</si>
  <si>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</si>
  <si>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</si>
  <si>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</si>
  <si>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</si>
  <si>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</si>
  <si>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</si>
  <si>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</si>
  <si>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</si>
  <si>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</si>
  <si>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</si>
  <si>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</si>
  <si>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</si>
  <si>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</si>
  <si>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</si>
  <si>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</si>
  <si>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</si>
  <si>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</si>
  <si>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</si>
  <si>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</si>
  <si>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</si>
  <si>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</si>
  <si>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</si>
  <si>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</si>
  <si>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</si>
  <si>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</si>
  <si>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</si>
  <si>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</si>
  <si>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</si>
  <si>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</si>
  <si>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</si>
  <si>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</si>
  <si>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</si>
  <si>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</si>
  <si>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</si>
  <si>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</si>
  <si>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</si>
  <si>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</si>
  <si>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</si>
  <si>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</si>
  <si>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</si>
  <si>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</si>
  <si>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</si>
  <si>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</si>
  <si>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</si>
  <si>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</si>
  <si>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</si>
  <si>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</si>
  <si>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</si>
  <si>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</si>
  <si>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</si>
  <si>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</si>
  <si>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</si>
  <si>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</si>
  <si>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</si>
  <si>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</si>
  <si>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</si>
  <si>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</si>
  <si>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</si>
  <si>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</si>
  <si>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</si>
  <si>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</si>
  <si>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</si>
  <si>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</si>
  <si>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</si>
  <si>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</si>
  <si>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</si>
  <si>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</si>
  <si>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</si>
  <si>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</si>
  <si>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</si>
  <si>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</si>
  <si>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</si>
  <si>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</si>
  <si>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</si>
  <si>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</si>
  <si>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</si>
  <si>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</si>
  <si>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</si>
  <si>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</si>
  <si>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</si>
  <si>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</si>
  <si>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</si>
  <si>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</si>
  <si>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</si>
  <si>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</si>
  <si>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</si>
  <si>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</si>
  <si>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</si>
  <si>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</si>
  <si>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</si>
  <si>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</si>
  <si>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</si>
  <si>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</si>
  <si>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</si>
  <si>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</si>
  <si>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</si>
  <si>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</si>
  <si>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</si>
  <si>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</si>
  <si>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</si>
  <si>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</si>
  <si>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</si>
  <si>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</si>
  <si>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</si>
  <si>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</si>
  <si>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</si>
  <si>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</si>
  <si>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</si>
  <si>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</si>
  <si>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</si>
  <si>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</si>
  <si>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</si>
  <si>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</si>
  <si>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</si>
  <si>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</si>
  <si>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</si>
  <si>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</si>
  <si>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</si>
  <si>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</si>
  <si>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</si>
  <si>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</si>
  <si>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</si>
  <si>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</si>
  <si>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</si>
  <si>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</si>
  <si>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</si>
  <si>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</si>
  <si>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</si>
  <si>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</si>
  <si>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</si>
  <si>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</si>
  <si>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</si>
  <si>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</si>
  <si>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</si>
  <si>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</si>
  <si>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</si>
  <si>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</si>
  <si>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</si>
  <si>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</si>
  <si>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</si>
  <si>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</si>
  <si>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</si>
  <si>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</si>
  <si>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</si>
  <si>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</si>
  <si>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</si>
  <si>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</si>
  <si>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</si>
  <si>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</si>
  <si>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</si>
  <si>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</si>
  <si>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</si>
  <si>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</si>
  <si>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</si>
  <si>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</si>
  <si>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</si>
  <si>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</si>
  <si>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</si>
  <si>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</si>
  <si>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</si>
  <si>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</si>
  <si>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</si>
  <si>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</si>
  <si>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</si>
  <si>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</si>
  <si>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</si>
  <si>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</si>
  <si>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</si>
  <si>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</si>
  <si>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</si>
  <si>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</si>
  <si>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</si>
  <si>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</si>
  <si>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</si>
  <si>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</si>
  <si>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</si>
  <si>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</si>
  <si>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</si>
  <si>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</si>
  <si>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</si>
  <si>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</si>
  <si>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</si>
  <si>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</si>
  <si>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</si>
  <si>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</si>
  <si>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</si>
  <si>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</si>
  <si>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</si>
  <si>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</si>
  <si>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</si>
  <si>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</si>
  <si>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</si>
  <si>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</si>
  <si>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</si>
  <si>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</si>
  <si>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</si>
  <si>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</si>
  <si>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</si>
  <si>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</si>
  <si>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</si>
  <si>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</si>
  <si>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</si>
  <si>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</si>
  <si>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</si>
  <si>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</si>
  <si>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</si>
  <si>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</si>
  <si>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</si>
  <si>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</si>
  <si>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</si>
  <si>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</si>
  <si>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</si>
  <si>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</si>
  <si>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</si>
  <si>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</si>
  <si>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</si>
  <si>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</si>
  <si>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</si>
  <si>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</si>
  <si>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</si>
  <si>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</si>
  <si>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</si>
  <si>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</si>
  <si>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</si>
  <si>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</si>
  <si>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</si>
  <si>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</si>
  <si>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</si>
  <si>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</si>
  <si>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</si>
  <si>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</si>
  <si>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</si>
  <si>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</si>
  <si>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</si>
  <si>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</si>
  <si>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</si>
  <si>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</si>
  <si>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</si>
  <si>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</si>
  <si>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</si>
  <si>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</si>
  <si>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</si>
  <si>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</si>
  <si>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</si>
  <si>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</si>
  <si>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</si>
  <si>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</si>
  <si>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</si>
  <si>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</si>
  <si>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</si>
  <si>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</si>
  <si>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</si>
  <si>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</si>
  <si>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</si>
  <si>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</si>
  <si>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</si>
  <si>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</si>
  <si>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</si>
  <si>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</si>
  <si>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</si>
  <si>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</si>
  <si>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</si>
  <si>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</si>
  <si>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</si>
  <si>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</si>
  <si>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</si>
  <si>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</si>
  <si>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</si>
  <si>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</si>
  <si>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</si>
  <si>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</si>
  <si>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</si>
  <si>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</si>
  <si>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</si>
  <si>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</si>
  <si>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</si>
  <si>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</si>
  <si>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</si>
  <si>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</si>
  <si>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</si>
  <si>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</si>
  <si>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</si>
  <si>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</si>
  <si>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</si>
  <si>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</si>
  <si>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</si>
  <si>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</si>
  <si>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</si>
  <si>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</si>
  <si>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</si>
  <si>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</si>
  <si>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</si>
  <si>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</si>
  <si>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</si>
  <si>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</si>
  <si>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</si>
  <si>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</si>
  <si>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</si>
  <si>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</si>
  <si>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</si>
  <si>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</si>
  <si>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</si>
  <si>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</si>
  <si>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</si>
  <si>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</si>
  <si>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</si>
  <si>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</si>
  <si>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</si>
  <si>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</si>
  <si>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</si>
  <si>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</si>
  <si>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</si>
  <si>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</si>
  <si>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</si>
  <si>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</si>
  <si>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</si>
  <si>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</si>
  <si>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</si>
  <si>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</si>
  <si>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</si>
  <si>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</si>
  <si>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</si>
  <si>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</si>
  <si>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</si>
  <si>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</si>
  <si>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</si>
  <si>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</si>
  <si>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</si>
  <si>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</si>
  <si>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</si>
  <si>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</si>
  <si>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</si>
  <si>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</si>
  <si>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</si>
  <si>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</si>
  <si>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</si>
  <si>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</si>
  <si>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</si>
  <si>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</si>
  <si>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</si>
  <si>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</si>
  <si>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</si>
  <si>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</si>
  <si>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</si>
  <si>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</si>
  <si>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</si>
  <si>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</si>
  <si>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</si>
  <si>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</si>
  <si>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</si>
  <si>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</si>
  <si>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</si>
  <si>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</si>
  <si>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</si>
  <si>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</si>
  <si>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</si>
  <si>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</si>
  <si>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</si>
  <si>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</si>
  <si>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</si>
  <si>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</si>
  <si>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</si>
  <si>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</si>
  <si>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</si>
  <si>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</si>
  <si>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</si>
  <si>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</si>
  <si>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</si>
  <si>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</si>
  <si>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</si>
  <si>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</si>
  <si>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</si>
  <si>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</si>
  <si>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</si>
  <si>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</si>
  <si>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</si>
  <si>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</si>
  <si>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</si>
  <si>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</si>
  <si>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</si>
  <si>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</si>
  <si>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</si>
  <si>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</si>
  <si>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</si>
  <si>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</si>
  <si>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</si>
  <si>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</si>
  <si>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</si>
  <si>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</si>
  <si>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</si>
  <si>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</si>
  <si>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</si>
  <si>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</si>
  <si>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</si>
  <si>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</si>
  <si>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</si>
  <si>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</si>
  <si>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</si>
  <si>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</si>
  <si>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</si>
  <si>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</si>
  <si>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</si>
  <si>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</si>
  <si>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</si>
  <si>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</si>
  <si>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</si>
  <si>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</si>
  <si>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</si>
  <si>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</si>
  <si>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</si>
  <si>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</si>
  <si>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</si>
  <si>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</si>
  <si>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</si>
  <si>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</si>
  <si>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</si>
  <si>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</si>
  <si>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</si>
  <si>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</si>
  <si>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</si>
  <si>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</si>
  <si>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</si>
  <si>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</si>
  <si>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</si>
  <si>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</si>
  <si>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</si>
  <si>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</si>
  <si>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</si>
  <si>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</si>
  <si>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</si>
  <si>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</si>
  <si>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</si>
  <si>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</si>
  <si>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</si>
  <si>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</si>
  <si>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</si>
  <si>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</si>
  <si>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</si>
  <si>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</si>
  <si>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</si>
  <si>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</si>
  <si>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</si>
  <si>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</si>
  <si>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</si>
  <si>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</si>
  <si>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</si>
  <si>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</si>
  <si>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</si>
  <si>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</si>
  <si>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</si>
  <si>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</si>
  <si>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</si>
  <si>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</si>
  <si>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</si>
  <si>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</si>
  <si>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</si>
  <si>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</si>
  <si>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</si>
  <si>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</si>
  <si>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</si>
  <si>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</si>
  <si>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</si>
  <si>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</si>
  <si>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</si>
  <si>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</si>
  <si>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</si>
  <si>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</si>
  <si>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</si>
  <si>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</si>
  <si>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</si>
  <si>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</si>
  <si>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</si>
  <si>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</si>
  <si>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</si>
  <si>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</si>
  <si>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</si>
  <si>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</si>
  <si>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</si>
  <si>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</si>
  <si>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</si>
  <si>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</si>
  <si>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</si>
  <si>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</si>
  <si>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</si>
  <si>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</si>
  <si>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</si>
  <si>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</si>
  <si>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</si>
  <si>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</si>
  <si>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</si>
  <si>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</si>
  <si>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</si>
  <si>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</si>
  <si>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</si>
  <si>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</si>
  <si>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</si>
  <si>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</si>
  <si>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</si>
  <si>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</si>
  <si>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</si>
  <si>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</si>
  <si>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</si>
  <si>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</si>
  <si>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</si>
  <si>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</si>
  <si>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</si>
  <si>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</si>
  <si>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</si>
  <si>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</si>
  <si>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</si>
  <si>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</si>
  <si>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</si>
  <si>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</si>
  <si>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</si>
  <si>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</si>
  <si>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</si>
  <si>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</si>
  <si>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</si>
  <si>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</si>
  <si>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</si>
  <si>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</si>
  <si>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</si>
  <si>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</si>
  <si>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</si>
  <si>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</si>
  <si>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</si>
  <si>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</si>
  <si>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</si>
  <si>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</si>
  <si>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</si>
  <si>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</si>
  <si>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</si>
  <si>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</si>
  <si>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</si>
  <si>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</si>
  <si>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</si>
  <si>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</si>
  <si>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</si>
  <si>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</si>
  <si>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</si>
  <si>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</si>
  <si>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</si>
  <si>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</si>
  <si>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</si>
  <si>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</si>
  <si>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</si>
  <si>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</si>
  <si>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</si>
  <si>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</si>
  <si>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</si>
  <si>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</si>
  <si>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</si>
  <si>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</si>
  <si>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</si>
  <si>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</si>
  <si>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</si>
  <si>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</si>
  <si>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</si>
  <si>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</si>
  <si>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</si>
  <si>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</si>
  <si>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</si>
  <si>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</si>
  <si>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</si>
  <si>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</si>
  <si>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</si>
  <si>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</si>
  <si>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</si>
  <si>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</si>
  <si>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</si>
  <si>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</si>
  <si>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</si>
  <si>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</si>
  <si>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</si>
  <si>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</si>
  <si>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</si>
  <si>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</si>
  <si>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</si>
  <si>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</si>
  <si>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</si>
  <si>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</si>
  <si>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</si>
  <si>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</si>
  <si>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</si>
  <si>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</si>
  <si>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</si>
  <si>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</si>
  <si>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</si>
  <si>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</si>
  <si>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</si>
  <si>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</si>
  <si>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</si>
  <si>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</si>
  <si>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</si>
  <si>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</si>
  <si>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</si>
  <si>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</si>
  <si>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</si>
  <si>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</si>
  <si>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</si>
  <si>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</si>
  <si>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</si>
  <si>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</si>
  <si>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</si>
  <si>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</si>
  <si>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</si>
  <si>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</si>
  <si>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</si>
  <si>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</si>
  <si>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</si>
  <si>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</si>
  <si>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</si>
  <si>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</si>
  <si>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</si>
  <si>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</si>
  <si>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</si>
  <si>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</si>
  <si>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</si>
  <si>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</si>
  <si>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</si>
  <si>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</si>
  <si>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</si>
  <si>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</si>
  <si>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</si>
  <si>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</si>
  <si>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</si>
  <si>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</si>
  <si>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</si>
  <si>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</si>
  <si>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</si>
  <si>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</si>
  <si>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</si>
  <si>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</si>
  <si>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</si>
  <si>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</si>
  <si>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</si>
  <si>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</si>
  <si>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</si>
  <si>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</si>
  <si>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</si>
  <si>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</si>
  <si>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</si>
  <si>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</si>
  <si>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</si>
  <si>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</si>
  <si>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</si>
  <si>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</si>
  <si>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</si>
  <si>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</si>
  <si>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</si>
  <si>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</si>
  <si>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</si>
  <si>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</si>
  <si>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</si>
  <si>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</si>
  <si>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</si>
  <si>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</si>
  <si>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</si>
  <si>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</si>
  <si>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</si>
  <si>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</si>
  <si>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</si>
  <si>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</si>
  <si>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</si>
  <si>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</si>
  <si>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</si>
  <si>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</si>
  <si>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</si>
  <si>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</si>
  <si>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</si>
  <si>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</si>
  <si>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</si>
  <si>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</si>
  <si>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</si>
  <si>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</si>
  <si>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</si>
  <si>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</si>
  <si>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</si>
  <si>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</si>
  <si>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</si>
  <si>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</si>
  <si>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</si>
  <si>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</si>
  <si>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</si>
  <si>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</si>
  <si>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</si>
  <si>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</si>
  <si>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</si>
  <si>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</si>
  <si>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</si>
  <si>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</si>
  <si>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</si>
  <si>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</si>
  <si>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</si>
  <si>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</si>
  <si>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</si>
  <si>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</si>
  <si>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</si>
  <si>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</si>
  <si>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</si>
  <si>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</si>
  <si>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</si>
  <si>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</si>
  <si>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</si>
  <si>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</si>
  <si>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</si>
  <si>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</si>
  <si>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</si>
  <si>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</si>
  <si>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</si>
  <si>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</si>
  <si>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</si>
  <si>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</si>
  <si>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</si>
  <si>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</si>
  <si>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</si>
  <si>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</si>
  <si>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</si>
  <si>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</si>
  <si>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</si>
  <si>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</si>
  <si>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</si>
  <si>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</si>
  <si>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</si>
  <si>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</si>
  <si>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</si>
  <si>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</si>
  <si>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</si>
  <si>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</si>
  <si>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</si>
  <si>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</si>
  <si>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</si>
  <si>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</si>
  <si>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</si>
  <si>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</si>
  <si>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</si>
  <si>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</si>
  <si>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</si>
  <si>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</si>
  <si>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</si>
  <si>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</si>
  <si>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</si>
  <si>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</si>
  <si>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</si>
  <si>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</si>
  <si>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</si>
  <si>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</si>
  <si>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</si>
  <si>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</si>
  <si>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</si>
  <si>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</si>
  <si>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</si>
  <si>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</si>
  <si>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</si>
  <si>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</si>
  <si>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</si>
  <si>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</si>
  <si>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</si>
  <si>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</si>
  <si>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</si>
  <si>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</si>
  <si>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</si>
  <si>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</si>
  <si>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</si>
  <si>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</si>
  <si>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</si>
  <si>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</si>
  <si>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</si>
  <si>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</si>
  <si>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</si>
  <si>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</si>
  <si>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</si>
  <si>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</si>
  <si>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</si>
  <si>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</si>
  <si>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</si>
  <si>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</si>
  <si>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</si>
  <si>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</si>
  <si>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</si>
  <si>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</si>
  <si>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</si>
  <si>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</si>
  <si>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</si>
  <si>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</si>
  <si>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</si>
  <si>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</si>
  <si>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</si>
  <si>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</si>
  <si>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</si>
  <si>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</si>
  <si>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</si>
  <si>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</si>
  <si>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</si>
  <si>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</si>
  <si>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</si>
  <si>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</si>
  <si>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</si>
  <si>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</si>
  <si>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</si>
  <si>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</si>
  <si>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</si>
  <si>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</si>
  <si>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</si>
  <si>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</si>
  <si>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</si>
  <si>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</si>
  <si>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</si>
  <si>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</si>
  <si>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</si>
  <si>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</si>
  <si>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</si>
  <si>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</si>
  <si>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</si>
  <si>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</si>
  <si>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</si>
  <si>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</si>
  <si>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</si>
  <si>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</si>
  <si>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</si>
  <si>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</si>
  <si>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</si>
  <si>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</si>
  <si>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</si>
  <si>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</si>
  <si>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</si>
  <si>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</si>
  <si>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</si>
  <si>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</si>
  <si>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</si>
  <si>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</si>
  <si>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</si>
  <si>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</si>
  <si>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</si>
  <si>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</si>
  <si>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</si>
  <si>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</si>
  <si>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</si>
  <si>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</si>
  <si>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</si>
  <si>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</si>
  <si>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</si>
  <si>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</si>
  <si>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</si>
  <si>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</si>
  <si>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</si>
  <si>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</si>
  <si>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</si>
  <si>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</si>
  <si>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</si>
  <si>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</si>
  <si>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</si>
  <si>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</si>
  <si>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</si>
  <si>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</si>
  <si>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</si>
  <si>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</si>
  <si>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</si>
  <si>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</si>
  <si>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</si>
  <si>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</si>
  <si>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</si>
  <si>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</si>
  <si>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</si>
  <si>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</si>
  <si>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</si>
  <si>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</si>
  <si>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</si>
  <si>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</si>
  <si>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</si>
  <si>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</si>
  <si>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</si>
  <si>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</si>
  <si>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</si>
  <si>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</si>
  <si>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</si>
  <si>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</si>
  <si>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</si>
  <si>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</si>
  <si>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</si>
  <si>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</si>
  <si>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</si>
  <si>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</si>
  <si>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</si>
  <si>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</si>
  <si>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</si>
  <si>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</si>
  <si>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</si>
  <si>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</si>
  <si>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</si>
  <si>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</si>
  <si>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</si>
  <si>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</si>
  <si>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</si>
  <si>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</si>
  <si>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</si>
  <si>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</si>
  <si>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</si>
  <si>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</si>
  <si>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</si>
  <si>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</si>
  <si>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</si>
  <si>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</si>
  <si>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</si>
  <si>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</si>
  <si>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</si>
  <si>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</si>
  <si>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</si>
  <si>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</si>
  <si>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</si>
  <si>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</si>
  <si>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</si>
  <si>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</si>
  <si>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</si>
  <si>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</si>
  <si>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</si>
  <si>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</si>
  <si>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</si>
  <si>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</si>
  <si>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</si>
  <si>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</si>
  <si>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</si>
  <si>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</si>
  <si>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</si>
  <si>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</si>
  <si>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</si>
  <si>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</si>
  <si>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</si>
  <si>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</si>
  <si>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</si>
  <si>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</si>
  <si>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</si>
  <si>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</si>
  <si>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</si>
  <si>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</si>
  <si>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</si>
  <si>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</si>
  <si>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</si>
  <si>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</si>
  <si>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</si>
  <si>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</si>
  <si>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</si>
  <si>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</si>
  <si>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</si>
  <si>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</si>
  <si>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</si>
  <si>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</si>
  <si>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</si>
  <si>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</si>
  <si>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</si>
  <si>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</si>
  <si>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</si>
  <si>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</si>
  <si>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</si>
  <si>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</si>
  <si>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</si>
  <si>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</si>
  <si>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</si>
  <si>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</si>
  <si>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</si>
  <si>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</si>
  <si>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</si>
  <si>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</si>
  <si>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</si>
  <si>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</si>
  <si>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</si>
  <si>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</si>
  <si>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</si>
  <si>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</si>
  <si>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</si>
  <si>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</si>
  <si>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</si>
  <si>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</si>
  <si>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</si>
  <si>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</si>
  <si>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</si>
  <si>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</si>
  <si>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</si>
  <si>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</si>
  <si>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</si>
  <si>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</si>
  <si>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</si>
  <si>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</si>
  <si>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</si>
  <si>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</si>
  <si>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</si>
  <si>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</si>
  <si>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</si>
  <si>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</si>
  <si>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</si>
  <si>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</si>
  <si>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</si>
  <si>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</si>
  <si>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</si>
  <si>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</si>
  <si>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</si>
  <si>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</si>
  <si>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</si>
  <si>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</si>
  <si>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</si>
  <si>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</si>
  <si>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</si>
  <si>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</si>
  <si>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</si>
  <si>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</si>
  <si>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</si>
  <si>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</si>
  <si>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</si>
  <si>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</si>
  <si>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</si>
  <si>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</si>
  <si>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</si>
  <si>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</si>
  <si>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</si>
  <si>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</si>
  <si>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</si>
  <si>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</si>
  <si>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</si>
  <si>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</si>
  <si>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</si>
  <si>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</si>
  <si>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</si>
  <si>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</si>
  <si>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</si>
  <si>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</si>
  <si>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</si>
  <si>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</si>
  <si>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</si>
  <si>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</si>
  <si>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</si>
  <si>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</si>
  <si>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</si>
  <si>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</si>
  <si>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</si>
  <si>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</si>
  <si>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</si>
  <si>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</si>
  <si>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</si>
  <si>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</si>
  <si>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</si>
  <si>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</si>
  <si>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</si>
  <si>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</si>
  <si>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</si>
  <si>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</si>
  <si>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</si>
  <si>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</si>
  <si>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</si>
  <si>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</si>
  <si>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</si>
  <si>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</si>
  <si>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</si>
  <si>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</si>
  <si>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</si>
  <si>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</si>
  <si>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</si>
  <si>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</si>
  <si>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</si>
  <si>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</si>
  <si>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</si>
  <si>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</si>
  <si>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</si>
  <si>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</si>
  <si>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</si>
  <si>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</si>
  <si>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</si>
  <si>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</si>
  <si>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</si>
  <si>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</si>
  <si>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</si>
  <si>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</si>
  <si>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</si>
  <si>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</si>
  <si>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</si>
  <si>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</si>
  <si>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</si>
  <si>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</si>
  <si>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</si>
  <si>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</si>
  <si>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</si>
  <si>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</si>
  <si>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</si>
  <si>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</si>
  <si>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</si>
  <si>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</si>
  <si>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</si>
  <si>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</si>
  <si>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</si>
  <si>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</si>
  <si>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</si>
  <si>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</si>
  <si>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</si>
  <si>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</si>
  <si>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</si>
  <si>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</si>
  <si>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</si>
  <si>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</si>
  <si>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</si>
  <si>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</si>
  <si>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</si>
  <si>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</si>
  <si>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</si>
  <si>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</si>
  <si>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</si>
  <si>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</si>
  <si>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</si>
  <si>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</si>
  <si>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</si>
  <si>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</si>
  <si>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</si>
  <si>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</si>
  <si>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</si>
  <si>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</si>
  <si>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</si>
  <si>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</si>
  <si>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</si>
  <si>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</si>
  <si>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</si>
  <si>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</si>
  <si>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</si>
  <si>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</si>
  <si>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</si>
  <si>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</si>
  <si>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</si>
  <si>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</si>
  <si>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</si>
  <si>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</si>
  <si>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</si>
  <si>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</si>
  <si>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</si>
  <si>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</si>
  <si>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</si>
  <si>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</si>
  <si>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</si>
  <si>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</si>
  <si>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</si>
  <si>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</si>
  <si>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</si>
  <si>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</si>
  <si>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</si>
  <si>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</si>
  <si>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</si>
  <si>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</si>
  <si>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</si>
  <si>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</si>
  <si>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</si>
  <si>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</si>
  <si>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</si>
  <si>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</si>
  <si>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</si>
  <si>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</si>
  <si>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</si>
  <si>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</si>
  <si>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</si>
  <si>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</si>
  <si>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</si>
  <si>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</si>
  <si>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</si>
  <si>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</si>
  <si>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</si>
  <si>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</si>
  <si>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</si>
  <si>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</si>
  <si>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</si>
  <si>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</si>
  <si>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</si>
  <si>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</si>
  <si>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</si>
  <si>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</si>
  <si>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</si>
  <si>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</si>
  <si>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</si>
  <si>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</si>
  <si>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</si>
  <si>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</si>
  <si>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</si>
  <si>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</si>
  <si>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</si>
  <si>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</si>
  <si>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</si>
  <si>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</si>
  <si>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</si>
  <si>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</si>
  <si>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</si>
  <si>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</si>
  <si>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</si>
  <si>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</si>
  <si>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</si>
  <si>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</si>
  <si>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</si>
  <si>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</si>
  <si>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</si>
  <si>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</si>
  <si>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</si>
  <si>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</si>
  <si>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</si>
  <si>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</si>
  <si>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</si>
  <si>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</si>
  <si>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</si>
  <si>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</si>
  <si>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</si>
  <si>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</si>
  <si>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</si>
  <si>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</si>
  <si>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</si>
  <si>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</si>
  <si>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</si>
  <si>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</si>
  <si>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</si>
  <si>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</si>
  <si>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</si>
  <si>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</si>
  <si>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</si>
  <si>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</si>
  <si>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</si>
  <si>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</si>
  <si>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</si>
  <si>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</si>
  <si>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</si>
  <si>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</si>
  <si>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</si>
  <si>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</si>
  <si>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</si>
  <si>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</si>
  <si>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</si>
  <si>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</si>
  <si>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</si>
  <si>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</si>
  <si>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</si>
  <si>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</si>
  <si>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</si>
  <si>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</si>
  <si>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</si>
  <si>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</si>
  <si>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</si>
  <si>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</si>
  <si>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</si>
  <si>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</si>
  <si>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</si>
  <si>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</si>
  <si>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</si>
  <si>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</si>
  <si>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</si>
  <si>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</si>
  <si>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</si>
  <si>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</si>
  <si>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</si>
  <si>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</si>
  <si>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</si>
  <si>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</si>
  <si>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</si>
  <si>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</si>
  <si>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</si>
  <si>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</si>
  <si>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</si>
  <si>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</si>
  <si>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</si>
  <si>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</si>
  <si>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</si>
  <si>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</si>
  <si>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</si>
  <si>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</si>
  <si>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</si>
  <si>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</si>
  <si>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</si>
  <si>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</si>
  <si>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</si>
  <si>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</si>
  <si>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</si>
  <si>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</si>
  <si>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</si>
  <si>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</si>
  <si>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</si>
  <si>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</si>
  <si>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</si>
  <si>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</si>
  <si>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</si>
  <si>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</si>
  <si>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</si>
  <si>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</si>
  <si>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</si>
  <si>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</si>
  <si>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</si>
  <si>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</si>
  <si>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</si>
  <si>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</si>
  <si>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</si>
  <si>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</si>
  <si>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</si>
  <si>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</si>
  <si>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</si>
  <si>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</si>
  <si>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</si>
  <si>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</si>
  <si>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</si>
  <si>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</si>
  <si>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</si>
  <si>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</si>
  <si>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</si>
  <si>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</si>
  <si>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</si>
  <si>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</si>
  <si>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</si>
  <si>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</si>
  <si>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</si>
  <si>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</si>
  <si>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</si>
  <si>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</si>
  <si>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</si>
  <si>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</si>
  <si>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</si>
  <si>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</si>
  <si>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</si>
  <si>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</si>
  <si>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</si>
  <si>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</si>
  <si>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</si>
  <si>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</si>
  <si>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</si>
  <si>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</si>
  <si>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</si>
  <si>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</si>
  <si>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</si>
  <si>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</si>
  <si>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</si>
  <si>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</si>
  <si>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</si>
  <si>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</si>
  <si>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</si>
  <si>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</si>
  <si>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</si>
  <si>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</si>
  <si>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</si>
  <si>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</si>
  <si>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</si>
  <si>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</si>
  <si>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</si>
  <si>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</si>
  <si>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</si>
  <si>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</si>
  <si>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</si>
  <si>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</si>
  <si>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</si>
  <si>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</si>
  <si>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</si>
  <si>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</si>
  <si>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</si>
  <si>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</si>
  <si>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</si>
  <si>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</si>
  <si>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</si>
  <si>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</si>
  <si>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</si>
  <si>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</si>
  <si>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</si>
  <si>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</si>
  <si>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</si>
  <si>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</si>
  <si>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</si>
  <si>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</si>
  <si>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</si>
  <si>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</si>
  <si>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</si>
  <si>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</si>
  <si>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</si>
  <si>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</si>
  <si>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</si>
  <si>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</si>
  <si>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</si>
  <si>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</si>
  <si>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</si>
  <si>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</si>
  <si>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</si>
  <si>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</si>
  <si>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</si>
  <si>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</si>
  <si>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</si>
  <si>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</si>
  <si>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</si>
  <si>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</si>
  <si>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</si>
  <si>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</si>
  <si>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</si>
  <si>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</si>
  <si>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</si>
  <si>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</si>
  <si>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</si>
  <si>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</si>
  <si>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</si>
  <si>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</si>
  <si>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</si>
  <si>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</si>
  <si>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</si>
  <si>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</si>
  <si>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</si>
  <si>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</si>
  <si>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</si>
  <si>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</si>
  <si>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</si>
  <si>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</si>
  <si>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</si>
  <si>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</si>
  <si>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</si>
  <si>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</si>
  <si>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</si>
  <si>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</si>
  <si>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</si>
  <si>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</si>
  <si>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</si>
  <si>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</si>
  <si>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</si>
  <si>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</si>
  <si>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</si>
  <si>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</si>
  <si>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</si>
  <si>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</si>
  <si>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</si>
  <si>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</si>
  <si>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</si>
  <si>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</si>
  <si>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</si>
  <si>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</si>
  <si>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</si>
  <si>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</si>
  <si>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</si>
  <si>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</si>
  <si>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</si>
  <si>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</si>
  <si>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</si>
  <si>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</si>
  <si>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</si>
  <si>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</si>
  <si>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</si>
  <si>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</si>
  <si>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</si>
  <si>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</si>
  <si>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</si>
  <si>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</si>
  <si>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</si>
  <si>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</si>
  <si>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</si>
  <si>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</si>
  <si>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</si>
  <si>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</si>
  <si>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</si>
  <si>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</si>
  <si>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</si>
  <si>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</si>
  <si>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</si>
  <si>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</si>
  <si>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</si>
  <si>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</si>
  <si>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</si>
  <si>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</si>
  <si>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</si>
  <si>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</si>
  <si>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</si>
  <si>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</si>
  <si>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</si>
  <si>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</si>
  <si>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</si>
  <si>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</si>
  <si>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</si>
  <si>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</si>
  <si>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</si>
  <si>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</si>
  <si>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</si>
  <si>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</si>
  <si>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</si>
  <si>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</si>
  <si>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</si>
  <si>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</si>
  <si>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</si>
  <si>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</si>
  <si>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</si>
  <si>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</si>
  <si>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</si>
  <si>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</si>
  <si>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</si>
  <si>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</si>
  <si>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</si>
  <si>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</si>
  <si>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</si>
  <si>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</si>
  <si>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</si>
  <si>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</si>
  <si>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</si>
  <si>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</si>
  <si>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</si>
  <si>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</si>
  <si>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</si>
  <si>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</si>
  <si>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</si>
  <si>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</si>
  <si>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</si>
  <si>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</si>
  <si>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</si>
  <si>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</si>
  <si>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</si>
  <si>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</si>
  <si>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</si>
  <si>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</si>
  <si>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</si>
  <si>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</si>
  <si>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</si>
  <si>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</si>
  <si>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</si>
  <si>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</si>
  <si>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</si>
  <si>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</si>
  <si>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</si>
  <si>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</si>
  <si>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</si>
  <si>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</si>
  <si>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</si>
  <si>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</si>
  <si>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</si>
  <si>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</si>
  <si>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</si>
  <si>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</si>
  <si>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</si>
  <si>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</si>
  <si>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</si>
  <si>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</si>
  <si>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</si>
  <si>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</si>
  <si>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</si>
  <si>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</si>
  <si>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</si>
  <si>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</si>
  <si>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</si>
  <si>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</si>
  <si>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</si>
  <si>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</si>
  <si>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</si>
  <si>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</si>
  <si>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</si>
  <si>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</si>
  <si>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</si>
  <si>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</si>
  <si>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</si>
  <si>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</si>
  <si>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</si>
  <si>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</si>
  <si>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</si>
  <si>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</si>
  <si>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</si>
  <si>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</si>
  <si>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</si>
  <si>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</si>
  <si>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</si>
  <si>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</si>
  <si>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</si>
  <si>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</si>
  <si>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</si>
  <si>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</si>
  <si>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</si>
  <si>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</si>
  <si>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</si>
  <si>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</si>
  <si>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</si>
  <si>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</si>
  <si>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</si>
  <si>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</si>
  <si>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</si>
  <si>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</si>
  <si>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</si>
  <si>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</si>
  <si>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</si>
  <si>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</si>
  <si>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</si>
  <si>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</si>
  <si>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</si>
  <si>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</si>
  <si>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</si>
  <si>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</si>
  <si>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</si>
  <si>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</si>
  <si>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</si>
  <si>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</si>
  <si>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</si>
  <si>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</si>
  <si>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</si>
  <si>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</si>
  <si>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</si>
  <si>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</si>
  <si>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</si>
  <si>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</si>
  <si>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</si>
  <si>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</si>
  <si>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</si>
  <si>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</si>
  <si>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</si>
  <si>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</si>
  <si>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</si>
  <si>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</si>
  <si>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</si>
  <si>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</si>
  <si>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</si>
  <si>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</si>
  <si>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</si>
  <si>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</si>
  <si>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</si>
  <si>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</si>
  <si>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</si>
  <si>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</si>
  <si>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</si>
  <si>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</si>
  <si>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</si>
  <si>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</si>
  <si>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</si>
  <si>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</si>
  <si>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</si>
  <si>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</si>
  <si>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</si>
  <si>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</si>
  <si>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</si>
  <si>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</si>
  <si>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</si>
  <si>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</si>
  <si>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</si>
  <si>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</si>
  <si>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</si>
  <si>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</si>
  <si>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</si>
  <si>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</si>
  <si>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</si>
  <si>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</si>
  <si>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</si>
  <si>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</si>
  <si>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</si>
  <si>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</si>
  <si>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</si>
  <si>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</si>
  <si>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</si>
  <si>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</si>
  <si>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</si>
  <si>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</si>
  <si>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</si>
  <si>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</si>
  <si>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</si>
  <si>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</si>
  <si>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</si>
  <si>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</si>
  <si>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</si>
  <si>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</si>
  <si>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</si>
  <si>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</si>
  <si>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</si>
  <si>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</si>
  <si>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</si>
  <si>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</si>
  <si>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</si>
  <si>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</si>
  <si>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</si>
  <si>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</si>
  <si>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</si>
  <si>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</si>
  <si>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</si>
  <si>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</si>
  <si>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</si>
  <si>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</si>
  <si>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</si>
  <si>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</si>
  <si>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</si>
  <si>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</si>
  <si>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</si>
  <si>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</si>
  <si>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</si>
  <si>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</si>
  <si>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</si>
  <si>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</si>
  <si>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</si>
  <si>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</si>
  <si>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</si>
  <si>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</si>
  <si>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</si>
  <si>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</si>
  <si>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</si>
  <si>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</si>
  <si>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</si>
  <si>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</si>
  <si>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</si>
  <si>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</si>
  <si>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</si>
  <si>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</si>
  <si>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</si>
  <si>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</si>
  <si>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</si>
  <si>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</si>
  <si>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</si>
  <si>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</si>
  <si>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</si>
  <si>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</si>
  <si>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</si>
  <si>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</si>
  <si>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</si>
  <si>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</si>
  <si>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</si>
  <si>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</si>
  <si>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</si>
  <si>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</si>
  <si>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</si>
  <si>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</si>
  <si>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</si>
  <si>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</si>
  <si>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</si>
  <si>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</si>
  <si>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</si>
  <si>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</si>
  <si>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</si>
  <si>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</si>
  <si>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</si>
  <si>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</si>
  <si>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</si>
  <si>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</si>
  <si>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</si>
  <si>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</si>
  <si>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</si>
  <si>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</si>
  <si>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</si>
  <si>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</si>
  <si>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</si>
  <si>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</si>
  <si>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</si>
  <si>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</si>
  <si>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</si>
  <si>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</si>
  <si>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</si>
  <si>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</si>
  <si>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</si>
  <si>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</si>
  <si>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</si>
  <si>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</si>
  <si>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</si>
  <si>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</si>
  <si>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</si>
  <si>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</si>
  <si>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</si>
  <si>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</si>
  <si>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</si>
  <si>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</si>
  <si>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</si>
  <si>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</si>
  <si>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</si>
  <si>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</si>
  <si>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</si>
  <si>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</si>
  <si>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</si>
  <si>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</si>
  <si>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</si>
  <si>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</si>
  <si>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</si>
  <si>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</si>
  <si>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</si>
  <si>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</si>
  <si>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</si>
  <si>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</si>
  <si>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</si>
  <si>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</si>
  <si>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</si>
  <si>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</si>
  <si>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</si>
  <si>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</si>
  <si>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</si>
  <si>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</si>
  <si>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</si>
  <si>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</si>
  <si>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</si>
  <si>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</si>
  <si>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</si>
  <si>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</si>
  <si>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</si>
  <si>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</si>
  <si>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</si>
  <si>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</si>
  <si>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</si>
  <si>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</si>
  <si>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</si>
  <si>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</si>
  <si>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</si>
  <si>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</si>
  <si>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</si>
  <si>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</si>
  <si>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</si>
  <si>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</si>
  <si>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</si>
  <si>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</si>
  <si>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</si>
  <si>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</si>
  <si>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</si>
  <si>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</si>
  <si>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</si>
  <si>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</si>
  <si>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</si>
  <si>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</si>
  <si>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</si>
  <si>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</si>
  <si>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</si>
  <si>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</si>
  <si>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</si>
  <si>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</si>
  <si>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</si>
  <si>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</si>
  <si>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</si>
  <si>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</si>
  <si>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</si>
  <si>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</si>
  <si>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</si>
  <si>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</si>
  <si>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</si>
  <si>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</si>
  <si>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</si>
  <si>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</si>
  <si>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</si>
  <si>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</si>
  <si>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</si>
  <si>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</si>
  <si>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</si>
  <si>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</si>
  <si>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</si>
  <si>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</si>
  <si>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</si>
  <si>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</si>
  <si>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</si>
  <si>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</si>
  <si>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</si>
  <si>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</si>
  <si>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</si>
  <si>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</si>
  <si>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</si>
  <si>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</si>
  <si>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</si>
  <si>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</si>
  <si>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</si>
  <si>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</si>
  <si>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</si>
  <si>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</si>
  <si>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</si>
  <si>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</si>
  <si>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</si>
  <si>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</si>
  <si>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</si>
  <si>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</si>
  <si>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</si>
  <si>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</si>
  <si>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</si>
  <si>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</si>
  <si>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</si>
  <si>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</si>
  <si>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</si>
  <si>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</si>
  <si>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</si>
  <si>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</si>
  <si>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</si>
  <si>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</si>
  <si>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</si>
  <si>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</si>
  <si>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</si>
  <si>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</si>
  <si>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</si>
  <si>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</si>
  <si>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</si>
  <si>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</si>
  <si>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</si>
  <si>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</si>
  <si>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</si>
  <si>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</si>
  <si>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</si>
  <si>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</si>
  <si>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</si>
  <si>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</si>
  <si>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</si>
  <si>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</si>
  <si>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</si>
  <si>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</si>
  <si>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</si>
  <si>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</si>
  <si>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</si>
  <si>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</si>
  <si>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</si>
  <si>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</si>
  <si>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</si>
  <si>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</si>
  <si>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</si>
  <si>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</si>
  <si>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</si>
  <si>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</si>
  <si>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</si>
  <si>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</si>
  <si>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</si>
  <si>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</si>
  <si>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</si>
  <si>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</si>
  <si>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</si>
  <si>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</si>
  <si>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</si>
  <si>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</si>
  <si>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</si>
  <si>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</si>
  <si>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</si>
  <si>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</si>
  <si>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</si>
  <si>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</si>
  <si>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</si>
  <si>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</si>
  <si>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</si>
  <si>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</si>
  <si>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</si>
  <si>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</si>
  <si>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</si>
  <si>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</si>
  <si>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</si>
  <si>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</si>
  <si>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</si>
  <si>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</si>
  <si>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</si>
  <si>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</si>
  <si>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</si>
  <si>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</si>
  <si>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</si>
  <si>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</si>
  <si>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</si>
  <si>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</si>
  <si>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</si>
  <si>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</si>
  <si>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</si>
  <si>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</si>
  <si>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</si>
  <si>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</si>
  <si>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</si>
  <si>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</si>
  <si>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</si>
  <si>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</si>
  <si>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</si>
  <si>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</si>
  <si>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</si>
  <si>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</si>
  <si>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</si>
  <si>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</si>
  <si>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</si>
  <si>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</si>
  <si>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</si>
  <si>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</si>
  <si>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</si>
  <si>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</si>
  <si>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</si>
  <si>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</si>
  <si>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</si>
  <si>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</si>
  <si>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</si>
  <si>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</si>
  <si>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</si>
  <si>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</si>
  <si>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</si>
  <si>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</si>
  <si>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</si>
  <si>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</si>
  <si>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</si>
  <si>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</si>
  <si>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</si>
  <si>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</si>
  <si>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</si>
  <si>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</si>
  <si>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</si>
  <si>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</si>
  <si>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</si>
  <si>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</si>
  <si>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</si>
  <si>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</si>
  <si>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</si>
  <si>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</si>
  <si>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</si>
  <si>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</si>
  <si>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</si>
  <si>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</si>
  <si>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</si>
  <si>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</si>
  <si>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</si>
  <si>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</si>
  <si>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</si>
  <si>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</si>
  <si>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</si>
  <si>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</si>
  <si>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</si>
  <si>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</si>
  <si>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</si>
  <si>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</si>
  <si>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</si>
  <si>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</si>
  <si>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</si>
  <si>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</si>
  <si>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</si>
  <si>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</si>
  <si>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</si>
  <si>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</si>
  <si>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</si>
  <si>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</si>
  <si>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</si>
  <si>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</si>
  <si>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</si>
  <si>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</si>
  <si>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</si>
  <si>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</si>
  <si>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</si>
  <si>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</si>
  <si>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</si>
  <si>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</si>
  <si>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</si>
  <si>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</si>
  <si>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</si>
  <si>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</si>
  <si>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</si>
  <si>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</si>
  <si>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</si>
  <si>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</si>
  <si>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</si>
  <si>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</si>
  <si>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</si>
  <si>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</si>
  <si>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</si>
  <si>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</si>
  <si>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</si>
  <si>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</si>
  <si>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</si>
  <si>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</si>
  <si>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</si>
  <si>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</si>
  <si>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</si>
  <si>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</si>
  <si>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</si>
  <si>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</si>
  <si>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</si>
  <si>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</si>
  <si>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</si>
  <si>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</si>
  <si>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</si>
  <si>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</si>
  <si>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</si>
  <si>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</si>
  <si>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</si>
  <si>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</si>
  <si>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</si>
  <si>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</si>
  <si>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</si>
  <si>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</si>
  <si>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</si>
  <si>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</si>
  <si>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</si>
  <si>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</si>
  <si>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</si>
  <si>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</si>
  <si>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</si>
  <si>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</si>
  <si>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</si>
  <si>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</si>
  <si>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</si>
  <si>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</si>
  <si>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</si>
  <si>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</si>
  <si>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</si>
  <si>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</si>
  <si>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</si>
  <si>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</si>
  <si>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</si>
  <si>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</si>
  <si>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</si>
  <si>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</si>
  <si>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</si>
  <si>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</si>
  <si>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</si>
  <si>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</si>
  <si>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</si>
  <si>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</si>
  <si>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</si>
  <si>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</si>
  <si>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</si>
  <si>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</si>
  <si>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</si>
  <si>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</si>
  <si>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</si>
  <si>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</si>
  <si>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</si>
  <si>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</si>
  <si>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</si>
  <si>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</si>
  <si>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</si>
  <si>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</si>
  <si>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</si>
  <si>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</si>
  <si>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</si>
  <si>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</si>
  <si>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</si>
  <si>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</si>
  <si>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</si>
  <si>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</si>
  <si>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</si>
  <si>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</si>
  <si>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</si>
  <si>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</si>
  <si>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</si>
  <si>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</si>
  <si>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</si>
  <si>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</si>
  <si>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</si>
  <si>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</si>
  <si>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</si>
  <si>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</si>
  <si>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</si>
  <si>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</si>
  <si>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</si>
  <si>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</si>
  <si>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</si>
  <si>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</si>
  <si>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</si>
  <si>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</si>
  <si>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</si>
  <si>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</si>
  <si>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</si>
  <si>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</si>
  <si>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</si>
  <si>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</si>
  <si>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</si>
  <si>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</si>
  <si>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</si>
  <si>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</si>
  <si>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</si>
  <si>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</si>
  <si>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</si>
  <si>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</si>
  <si>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</si>
  <si>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</si>
  <si>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</si>
  <si>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</si>
  <si>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</si>
  <si>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</si>
  <si>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</si>
  <si>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</si>
  <si>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</si>
  <si>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</si>
  <si>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</si>
  <si>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</si>
  <si>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</si>
  <si>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</si>
  <si>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</si>
  <si>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</si>
  <si>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</si>
  <si>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</si>
  <si>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</si>
  <si>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</si>
  <si>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</si>
  <si>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</si>
  <si>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</si>
  <si>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</si>
  <si>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</si>
  <si>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</si>
  <si>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</si>
  <si>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</si>
  <si>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</si>
  <si>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</si>
  <si>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</si>
  <si>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</si>
  <si>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</si>
  <si>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</si>
  <si>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</si>
  <si>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</si>
  <si>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</si>
  <si>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</si>
  <si>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</si>
  <si>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</si>
  <si>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</si>
  <si>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</si>
  <si>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</si>
  <si>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</si>
  <si>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</si>
  <si>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</si>
  <si>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</si>
  <si>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</si>
  <si>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</si>
  <si>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</si>
  <si>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</si>
  <si>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</si>
  <si>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</si>
  <si>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</si>
  <si>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</si>
  <si>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</si>
  <si>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</si>
  <si>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</si>
  <si>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</si>
  <si>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</si>
  <si>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</si>
  <si>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</si>
  <si>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</si>
  <si>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</si>
  <si>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</si>
  <si>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</si>
  <si>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</si>
  <si>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</si>
  <si>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</si>
  <si>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</si>
  <si>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</si>
  <si>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</si>
  <si>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</si>
  <si>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</si>
  <si>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</si>
  <si>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</si>
  <si>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</si>
  <si>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</si>
  <si>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</si>
  <si>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</si>
  <si>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</si>
  <si>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</si>
  <si>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</si>
  <si>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</si>
  <si>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</si>
  <si>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</si>
  <si>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</si>
  <si>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</si>
  <si>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</si>
  <si>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</si>
  <si>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</si>
  <si>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</si>
  <si>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</si>
  <si>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</si>
  <si>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</si>
  <si>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</si>
  <si>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</si>
  <si>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</si>
  <si>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</si>
  <si>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</si>
  <si>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</si>
  <si>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</si>
  <si>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</si>
  <si>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</si>
  <si>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</si>
  <si>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</si>
  <si>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</si>
  <si>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</si>
  <si>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</si>
  <si>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</si>
  <si>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</si>
  <si>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</si>
  <si>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</si>
  <si>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</si>
  <si>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</si>
  <si>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</si>
  <si>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</si>
  <si>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</si>
  <si>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</si>
  <si>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</si>
  <si>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</si>
  <si>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</si>
  <si>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</si>
  <si>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</si>
  <si>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</si>
  <si>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</si>
  <si>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</si>
  <si>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</si>
  <si>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</si>
  <si>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</si>
  <si>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</si>
  <si>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</si>
  <si>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</si>
  <si>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</si>
  <si>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</si>
  <si>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</si>
  <si>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</si>
  <si>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</si>
  <si>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</si>
  <si>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</si>
  <si>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</si>
  <si>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</si>
  <si>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</si>
  <si>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</si>
  <si>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</si>
  <si>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</si>
  <si>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</si>
  <si>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</si>
  <si>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</si>
  <si>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</si>
  <si>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</si>
  <si>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</si>
  <si>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</si>
  <si>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</si>
  <si>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</si>
  <si>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</si>
  <si>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</si>
  <si>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</si>
  <si>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</si>
  <si>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</si>
  <si>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</si>
  <si>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</si>
  <si>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</si>
  <si>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</si>
  <si>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</si>
  <si>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</si>
  <si>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</si>
  <si>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</si>
  <si>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</si>
  <si>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</si>
  <si>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</si>
  <si>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</si>
  <si>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</si>
  <si>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</si>
  <si>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</si>
  <si>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</si>
  <si>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</si>
  <si>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</si>
  <si>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</si>
  <si>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</si>
  <si>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</si>
  <si>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</si>
  <si>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</si>
  <si>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</si>
  <si>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</si>
  <si>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</si>
  <si>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</si>
  <si>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</si>
  <si>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</si>
  <si>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</si>
  <si>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</si>
  <si>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</si>
  <si>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</si>
  <si>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</si>
  <si>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</si>
  <si>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</si>
  <si>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</si>
  <si>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</si>
  <si>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</si>
  <si>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</si>
  <si>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</si>
  <si>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</si>
  <si>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</si>
  <si>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</si>
  <si>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</si>
  <si>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</si>
  <si>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</si>
  <si>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</si>
  <si>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</si>
  <si>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</si>
  <si>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</si>
  <si>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</si>
  <si>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</si>
  <si>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</si>
  <si>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</si>
  <si>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</si>
  <si>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</si>
  <si>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</si>
  <si>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</si>
  <si>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</si>
  <si>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</si>
  <si>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</si>
  <si>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</si>
  <si>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</si>
  <si>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</si>
  <si>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</si>
  <si>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</si>
  <si>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</si>
  <si>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</si>
  <si>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</si>
  <si>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</si>
  <si>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</si>
  <si>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</si>
  <si>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</si>
  <si>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</si>
  <si>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</si>
  <si>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</si>
  <si>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</si>
  <si>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</si>
  <si>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</si>
  <si>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</si>
  <si>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</si>
  <si>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</si>
  <si>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</si>
  <si>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</si>
  <si>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</si>
  <si>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</si>
  <si>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</si>
  <si>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</si>
  <si>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</si>
  <si>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</si>
  <si>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</si>
  <si>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</si>
  <si>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</si>
  <si>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</si>
  <si>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</si>
  <si>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</si>
  <si>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</si>
  <si>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</si>
  <si>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</si>
  <si>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</si>
  <si>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</si>
  <si>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</si>
  <si>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</si>
  <si>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</si>
  <si>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</si>
  <si>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</si>
  <si>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</si>
  <si>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</si>
  <si>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</si>
  <si>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</si>
  <si>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</si>
  <si>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</si>
  <si>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</si>
  <si>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</si>
  <si>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</si>
  <si>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</si>
  <si>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</si>
  <si>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</si>
  <si>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</si>
  <si>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</si>
  <si>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</si>
  <si>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</si>
  <si>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</si>
  <si>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</si>
  <si>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</si>
  <si>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</si>
  <si>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</si>
  <si>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</si>
  <si>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</si>
  <si>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</si>
  <si>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</si>
  <si>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</si>
  <si>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</si>
  <si>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</si>
  <si>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</si>
  <si>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</si>
  <si>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</si>
  <si>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</si>
  <si>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</si>
  <si>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</si>
  <si>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</si>
  <si>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</si>
  <si>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</si>
  <si>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</si>
  <si>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</si>
  <si>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</si>
  <si>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</si>
  <si>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</si>
  <si>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</si>
  <si>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</si>
  <si>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</si>
  <si>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</si>
  <si>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</si>
  <si>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</si>
  <si>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</si>
  <si>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</si>
  <si>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</si>
  <si>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</si>
  <si>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</si>
  <si>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</si>
  <si>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</si>
  <si>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</si>
  <si>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</si>
  <si>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</si>
  <si>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</si>
  <si>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</si>
  <si>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</si>
  <si>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</si>
  <si>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</si>
  <si>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</si>
  <si>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</si>
  <si>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</si>
  <si>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</si>
  <si>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</si>
  <si>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</si>
  <si>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</si>
  <si>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</si>
  <si>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</si>
  <si>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</si>
  <si>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</si>
  <si>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</si>
  <si>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</si>
  <si>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</si>
  <si>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</si>
  <si>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</si>
  <si>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</si>
  <si>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</si>
  <si>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</si>
  <si>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</si>
  <si>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</si>
  <si>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</si>
  <si>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</si>
  <si>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</si>
  <si>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</si>
  <si>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</si>
  <si>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</si>
  <si>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</si>
  <si>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</si>
  <si>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</si>
  <si>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</si>
  <si>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</si>
  <si>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</si>
  <si>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</si>
  <si>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</si>
  <si>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</si>
  <si>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</si>
  <si>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</si>
  <si>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</si>
  <si>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</si>
  <si>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</si>
  <si>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</si>
  <si>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</si>
  <si>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</si>
  <si>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</si>
  <si>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</si>
  <si>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</si>
  <si>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</si>
  <si>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</si>
  <si>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</si>
  <si>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</si>
  <si>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</si>
  <si>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</si>
  <si>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</si>
  <si>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</si>
  <si>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</si>
  <si>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</si>
  <si>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</si>
  <si>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</si>
  <si>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</si>
  <si>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</si>
  <si>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</si>
  <si>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</si>
  <si>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</si>
  <si>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</si>
  <si>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</si>
  <si>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</si>
  <si>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</si>
  <si>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</si>
  <si>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</si>
  <si>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</si>
  <si>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</si>
  <si>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</si>
  <si>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</si>
  <si>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</si>
  <si>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</si>
  <si>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</si>
  <si>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</si>
  <si>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</si>
  <si>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</si>
  <si>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</si>
  <si>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</si>
  <si>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</si>
  <si>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</si>
  <si>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</si>
  <si>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</si>
  <si>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</si>
  <si>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</si>
  <si>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</si>
  <si>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</si>
  <si>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</si>
  <si>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</si>
  <si>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</si>
  <si>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</si>
  <si>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</si>
  <si>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</si>
  <si>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</si>
  <si>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</si>
  <si>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</si>
  <si>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</si>
  <si>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</si>
  <si>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</si>
  <si>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</si>
  <si>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</si>
  <si>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</si>
  <si>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</si>
  <si>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</si>
  <si>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</si>
  <si>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</si>
  <si>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</si>
  <si>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</si>
  <si>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</si>
  <si>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</si>
  <si>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</si>
  <si>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</si>
  <si>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</si>
  <si>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</si>
  <si>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</si>
  <si>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</si>
  <si>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</si>
  <si>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</si>
  <si>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</si>
  <si>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</si>
  <si>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</si>
  <si>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</si>
  <si>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</si>
  <si>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</si>
  <si>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</si>
  <si>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</si>
  <si>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</si>
  <si>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</si>
  <si>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</si>
  <si>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</si>
  <si>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</si>
  <si>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</si>
  <si>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</si>
  <si>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</si>
  <si>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</si>
  <si>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</si>
  <si>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</si>
  <si>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</si>
  <si>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</si>
  <si>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</si>
  <si>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</si>
  <si>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</si>
  <si>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</si>
  <si>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</si>
  <si>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</si>
  <si>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</si>
  <si>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</si>
  <si>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</si>
  <si>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</si>
  <si>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</si>
  <si>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</si>
  <si>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</si>
  <si>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</si>
  <si>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</si>
  <si>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</si>
  <si>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</si>
  <si>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</si>
  <si>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</si>
  <si>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</si>
  <si>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</si>
  <si>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</si>
  <si>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</si>
  <si>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</si>
  <si>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</si>
  <si>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</si>
  <si>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</si>
  <si>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</si>
  <si>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</si>
  <si>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</si>
  <si>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</si>
  <si>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</si>
  <si>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</si>
  <si>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</si>
  <si>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</si>
  <si>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</si>
  <si>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</si>
  <si>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</si>
  <si>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</si>
  <si>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</si>
  <si>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</si>
  <si>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</si>
  <si>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</si>
  <si>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</si>
  <si>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</si>
  <si>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</si>
  <si>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</si>
  <si>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</si>
  <si>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</si>
  <si>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</si>
  <si>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</si>
  <si>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</si>
  <si>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</si>
  <si>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</si>
  <si>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</si>
  <si>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</si>
  <si>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</si>
  <si>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</si>
  <si>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</si>
  <si>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</si>
  <si>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</si>
  <si>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</si>
  <si>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</si>
  <si>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</si>
  <si>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</si>
  <si>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</si>
  <si>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</si>
  <si>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</si>
  <si>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</si>
  <si>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</si>
  <si>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</si>
  <si>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</si>
  <si>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</si>
  <si>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</si>
  <si>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</si>
  <si>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</si>
  <si>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</si>
  <si>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</si>
  <si>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</si>
  <si>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</si>
  <si>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</si>
  <si>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</si>
  <si>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</si>
  <si>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</si>
  <si>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</si>
  <si>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</si>
  <si>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</si>
  <si>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</si>
  <si>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</si>
  <si>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</si>
  <si>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</si>
  <si>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</si>
  <si>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</si>
  <si>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</si>
  <si>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</si>
  <si>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</si>
  <si>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</si>
  <si>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</si>
  <si>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</si>
  <si>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</si>
  <si>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</si>
  <si>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</si>
  <si>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</si>
  <si>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</si>
  <si>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</si>
  <si>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</si>
  <si>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</si>
  <si>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</si>
  <si>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</si>
  <si>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</si>
  <si>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</si>
  <si>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</si>
  <si>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</si>
  <si>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</si>
  <si>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</si>
  <si>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</si>
  <si>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</si>
  <si>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</si>
  <si>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</si>
  <si>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</si>
  <si>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</si>
  <si>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</si>
  <si>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</si>
  <si>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</si>
  <si>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</si>
  <si>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</si>
  <si>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</si>
  <si>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</si>
  <si>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</si>
  <si>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</si>
  <si>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</si>
  <si>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</si>
  <si>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</si>
  <si>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</si>
  <si>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</si>
  <si>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</si>
  <si>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</si>
  <si>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</si>
  <si>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</si>
  <si>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</si>
  <si>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</si>
  <si>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</si>
  <si>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</si>
  <si>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</si>
  <si>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</si>
  <si>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</si>
  <si>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</si>
  <si>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</si>
  <si>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</si>
  <si>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</si>
  <si>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</si>
  <si>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</si>
  <si>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</si>
  <si>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</si>
  <si>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</si>
  <si>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</si>
  <si>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</si>
  <si>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</si>
  <si>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</si>
  <si>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</si>
  <si>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</si>
  <si>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</si>
  <si>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</si>
  <si>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</si>
  <si>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</si>
  <si>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</si>
  <si>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</si>
  <si>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</si>
  <si>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</si>
  <si>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</si>
  <si>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</si>
  <si>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</si>
  <si>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</si>
  <si>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</si>
  <si>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</si>
  <si>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</si>
  <si>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</si>
  <si>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</si>
  <si>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</si>
  <si>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</si>
  <si>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</si>
  <si>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</si>
  <si>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</si>
  <si>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</si>
  <si>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</si>
  <si>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</si>
  <si>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</si>
  <si>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</si>
  <si>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</si>
  <si>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</si>
  <si>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</si>
  <si>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</si>
  <si>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</si>
  <si>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</si>
  <si>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</si>
  <si>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</si>
  <si>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</si>
  <si>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</si>
  <si>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</si>
  <si>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</si>
  <si>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</si>
  <si>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</si>
  <si>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</si>
  <si>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</si>
  <si>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</si>
  <si>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</si>
  <si>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</si>
  <si>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</si>
  <si>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</si>
  <si>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</si>
  <si>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</si>
  <si>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</si>
  <si>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</si>
  <si>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</si>
  <si>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</si>
  <si>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</si>
  <si>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</si>
  <si>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</si>
  <si>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</si>
  <si>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</si>
  <si>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</si>
  <si>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</si>
  <si>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</si>
  <si>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</si>
  <si>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</si>
  <si>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</si>
  <si>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</si>
  <si>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</si>
  <si>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</si>
  <si>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</si>
  <si>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</si>
  <si>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</si>
  <si>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</si>
  <si>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</si>
  <si>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</si>
  <si>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</si>
  <si>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</si>
  <si>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</si>
  <si>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</si>
  <si>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</si>
  <si>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</si>
  <si>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</si>
  <si>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</si>
  <si>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</si>
  <si>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</si>
  <si>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</si>
  <si>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</si>
  <si>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</si>
  <si>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</si>
  <si>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</si>
  <si>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</si>
  <si>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</si>
  <si>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</si>
  <si>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</si>
  <si>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</si>
  <si>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</si>
  <si>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</si>
  <si>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</si>
  <si>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</si>
  <si>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</si>
  <si>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</si>
  <si>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</si>
  <si>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</si>
  <si>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</si>
  <si>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</si>
  <si>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</si>
  <si>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</si>
  <si>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</si>
  <si>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</si>
  <si>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</si>
  <si>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</si>
  <si>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</si>
  <si>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</si>
  <si>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</si>
  <si>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</si>
  <si>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</si>
  <si>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</si>
  <si>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</si>
  <si>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</si>
  <si>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</si>
  <si>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</si>
  <si>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</si>
  <si>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</si>
  <si>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</si>
  <si>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</si>
  <si>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</si>
  <si>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</si>
  <si>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</si>
  <si>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</si>
  <si>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</si>
  <si>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</si>
  <si>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</si>
  <si>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</si>
  <si>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</si>
  <si>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</si>
  <si>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</si>
  <si>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</si>
  <si>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</si>
  <si>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</si>
  <si>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</si>
  <si>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</si>
  <si>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</si>
  <si>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</si>
  <si>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</si>
  <si>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</si>
  <si>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</si>
  <si>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</si>
  <si>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</si>
  <si>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</si>
  <si>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</si>
  <si>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</si>
  <si>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</si>
  <si>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</si>
  <si>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</si>
  <si>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</si>
  <si>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</si>
  <si>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</si>
  <si>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</si>
  <si>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</si>
  <si>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</si>
  <si>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</si>
  <si>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</si>
  <si>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</si>
  <si>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</si>
  <si>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</si>
  <si>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</si>
  <si>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</si>
  <si>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</si>
  <si>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</si>
  <si>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</si>
  <si>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</si>
  <si>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</si>
  <si>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</si>
  <si>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</si>
  <si>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</si>
  <si>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</si>
  <si>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</si>
  <si>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</si>
  <si>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</si>
  <si>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</si>
  <si>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</si>
  <si>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</si>
  <si>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</si>
  <si>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</si>
  <si>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</si>
  <si>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</si>
  <si>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</si>
  <si>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</si>
  <si>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</si>
  <si>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</si>
  <si>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</si>
  <si>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</si>
  <si>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</si>
  <si>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</si>
  <si>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</si>
  <si>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</si>
  <si>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</si>
  <si>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</si>
  <si>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</si>
  <si>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</si>
  <si>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</si>
  <si>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</si>
  <si>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</si>
  <si>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</si>
  <si>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</si>
  <si>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</si>
  <si>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</si>
  <si>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</si>
  <si>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</si>
  <si>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</si>
  <si>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</si>
  <si>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</si>
  <si>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</si>
  <si>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</si>
  <si>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</si>
  <si>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</si>
  <si>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</si>
  <si>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</si>
  <si>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</si>
  <si>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</si>
  <si>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</si>
  <si>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</si>
  <si>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</si>
  <si>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</si>
  <si>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</si>
  <si>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</si>
  <si>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</si>
  <si>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</si>
  <si>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</si>
  <si>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</si>
  <si>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</si>
  <si>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</si>
  <si>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</si>
  <si>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</si>
  <si>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</si>
  <si>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</si>
  <si>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</si>
  <si>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</si>
  <si>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</si>
  <si>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</si>
  <si>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</si>
  <si>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</si>
  <si>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</si>
  <si>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</si>
  <si>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</si>
  <si>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</si>
  <si>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</si>
  <si>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</si>
  <si>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</si>
  <si>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</si>
  <si>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</si>
  <si>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</si>
  <si>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</si>
  <si>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</si>
  <si>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</si>
  <si>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</si>
  <si>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</si>
  <si>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</si>
  <si>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</si>
  <si>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</si>
  <si>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</si>
  <si>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</si>
  <si>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</si>
  <si>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</si>
  <si>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</si>
  <si>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</si>
  <si>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</si>
  <si>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</si>
  <si>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</si>
  <si>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</si>
  <si>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</si>
  <si>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</si>
  <si>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</si>
  <si>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</si>
  <si>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</si>
  <si>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</si>
  <si>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</si>
  <si>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</si>
  <si>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</si>
  <si>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</si>
  <si>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</si>
  <si>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</si>
  <si>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</si>
  <si>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</si>
  <si>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</si>
  <si>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</si>
  <si>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</si>
  <si>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</si>
  <si>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</si>
  <si>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</si>
  <si>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</si>
  <si>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</si>
  <si>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</si>
  <si>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</si>
  <si>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</si>
  <si>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</si>
  <si>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</si>
  <si>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</si>
  <si>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</si>
  <si>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</si>
  <si>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</si>
  <si>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</si>
  <si>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</si>
  <si>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</si>
  <si>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</si>
  <si>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</si>
  <si>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</si>
  <si>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</si>
  <si>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</si>
  <si>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</si>
  <si>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</si>
  <si>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</si>
  <si>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</si>
  <si>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</si>
  <si>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</si>
  <si>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</si>
  <si>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</si>
  <si>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</si>
  <si>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</si>
  <si>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</si>
  <si>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</si>
  <si>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</si>
  <si>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</si>
  <si>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</si>
  <si>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</si>
  <si>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</si>
  <si>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</si>
  <si>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</si>
  <si>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</si>
  <si>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</si>
  <si>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</si>
  <si>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</si>
  <si>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</si>
  <si>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</si>
  <si>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</si>
  <si>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</si>
  <si>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</si>
  <si>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</si>
  <si>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</si>
  <si>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</si>
  <si>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</si>
  <si>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</si>
  <si>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</si>
  <si>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</si>
  <si>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</si>
  <si>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</si>
  <si>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</si>
  <si>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</si>
  <si>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</si>
  <si>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</si>
  <si>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</si>
  <si>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</si>
  <si>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</si>
  <si>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</si>
  <si>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</si>
  <si>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</si>
  <si>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</si>
  <si>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</si>
  <si>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</si>
  <si>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</si>
  <si>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</si>
  <si>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</si>
  <si>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</si>
  <si>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</si>
  <si>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</si>
  <si>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</si>
  <si>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</si>
  <si>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</si>
  <si>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</si>
  <si>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</si>
  <si>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</si>
  <si>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</si>
  <si>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</si>
  <si>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</si>
  <si>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</si>
  <si>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</si>
  <si>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</si>
  <si>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</si>
  <si>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</si>
  <si>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</si>
  <si>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</si>
  <si>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</si>
  <si>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</si>
  <si>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</si>
  <si>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</si>
  <si>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</si>
  <si>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</si>
  <si>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</si>
  <si>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</si>
  <si>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</si>
  <si>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</si>
  <si>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</si>
  <si>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</si>
  <si>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</si>
  <si>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</si>
  <si>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</si>
  <si>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</si>
  <si>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</si>
  <si>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</si>
  <si>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</si>
  <si>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</si>
  <si>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</si>
  <si>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</si>
  <si>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</si>
  <si>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</si>
  <si>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</si>
  <si>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</si>
  <si>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</si>
  <si>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</si>
  <si>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</si>
  <si>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</si>
  <si>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</si>
  <si>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</si>
  <si>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</si>
  <si>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</si>
  <si>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</si>
  <si>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</si>
  <si>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</si>
  <si>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</si>
  <si>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</si>
  <si>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</si>
  <si>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</si>
  <si>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</si>
  <si>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</si>
  <si>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</si>
  <si>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</si>
  <si>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</si>
  <si>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</si>
  <si>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</si>
  <si>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</si>
  <si>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</si>
  <si>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</si>
  <si>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</si>
  <si>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</si>
  <si>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</si>
  <si>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</si>
  <si>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</si>
  <si>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</si>
  <si>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</si>
  <si>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</si>
  <si>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</si>
  <si>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</si>
  <si>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</si>
  <si>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</si>
  <si>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</si>
  <si>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</si>
  <si>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</si>
  <si>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</si>
  <si>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</si>
  <si>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</si>
  <si>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</si>
  <si>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</si>
  <si>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</si>
  <si>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</si>
  <si>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</si>
  <si>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</si>
  <si>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</si>
  <si>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</si>
  <si>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</si>
  <si>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</si>
  <si>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</si>
  <si>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</si>
  <si>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</si>
  <si>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</si>
  <si>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</si>
  <si>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</si>
  <si>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</si>
  <si>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</si>
  <si>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</si>
  <si>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</si>
  <si>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</si>
  <si>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</si>
  <si>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</si>
  <si>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</si>
  <si>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</si>
  <si>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</si>
  <si>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</si>
  <si>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</si>
  <si>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</si>
  <si>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</si>
  <si>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</si>
  <si>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</si>
  <si>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</si>
  <si>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</si>
  <si>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</si>
  <si>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</si>
  <si>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</si>
  <si>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</si>
  <si>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</si>
  <si>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</si>
  <si>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</si>
  <si>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</si>
  <si>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</si>
  <si>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</si>
  <si>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</si>
  <si>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</si>
  <si>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</si>
  <si>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</si>
  <si>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</si>
  <si>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</si>
  <si>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</si>
  <si>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</si>
  <si>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</si>
  <si>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</si>
  <si>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</si>
  <si>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</si>
  <si>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</si>
  <si>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</si>
  <si>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</si>
  <si>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</si>
  <si>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</si>
  <si>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</si>
  <si>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</si>
  <si>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</si>
  <si>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</si>
  <si>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</si>
  <si>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</si>
  <si>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</si>
  <si>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</si>
  <si>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</si>
  <si>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</si>
  <si>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</si>
  <si>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</si>
  <si>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</si>
  <si>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</si>
  <si>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</si>
  <si>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</si>
  <si>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</si>
  <si>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</si>
  <si>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</si>
  <si>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</si>
  <si>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</si>
  <si>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</si>
  <si>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</si>
  <si>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</si>
  <si>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</si>
  <si>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</si>
  <si>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</si>
  <si>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</si>
  <si>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</si>
  <si>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</si>
  <si>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</si>
  <si>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</si>
  <si>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</si>
  <si>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</si>
  <si>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</si>
  <si>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</si>
  <si>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</si>
  <si>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</si>
  <si>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</si>
  <si>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</si>
  <si>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</si>
  <si>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</si>
  <si>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</si>
  <si>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</si>
  <si>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</si>
  <si>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</si>
  <si>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</si>
  <si>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</si>
  <si>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</si>
  <si>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</si>
  <si>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</si>
  <si>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</si>
  <si>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</si>
  <si>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</si>
  <si>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</si>
  <si>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</si>
  <si>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</si>
  <si>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</si>
  <si>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</si>
  <si>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</si>
  <si>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</si>
  <si>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</si>
  <si>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</si>
  <si>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</si>
  <si>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</si>
  <si>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</si>
  <si>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</si>
  <si>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</si>
  <si>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</si>
  <si>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</si>
  <si>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</si>
  <si>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</si>
  <si>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</si>
  <si>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</si>
  <si>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</si>
  <si>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</si>
  <si>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</si>
  <si>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</si>
  <si>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</si>
  <si>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</si>
  <si>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</si>
  <si>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</si>
  <si>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</si>
  <si>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</si>
  <si>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</si>
  <si>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</si>
  <si>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</si>
  <si>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</si>
  <si>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</si>
  <si>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</si>
  <si>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</si>
  <si>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</si>
  <si>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</si>
  <si>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</si>
  <si>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</si>
  <si>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</si>
  <si>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</si>
  <si>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</si>
  <si>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</si>
  <si>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</si>
  <si>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</si>
  <si>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</si>
  <si>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</si>
  <si>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</si>
  <si>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</si>
  <si>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</si>
  <si>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</si>
  <si>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</si>
  <si>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</si>
  <si>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</si>
  <si>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</si>
  <si>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</si>
  <si>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</si>
  <si>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</si>
  <si>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</si>
  <si>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</si>
  <si>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</si>
  <si>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</si>
  <si>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</si>
  <si>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</si>
  <si>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</si>
  <si>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</si>
  <si>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</si>
  <si>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</si>
  <si>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</si>
  <si>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</si>
  <si>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</si>
  <si>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</si>
  <si>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</si>
  <si>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</si>
  <si>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</si>
  <si>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</si>
  <si>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</si>
  <si>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</si>
  <si>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</si>
  <si>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</si>
  <si>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</si>
  <si>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</si>
  <si>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</si>
  <si>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</si>
  <si>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</si>
  <si>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</si>
  <si>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</si>
  <si>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</si>
  <si>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</si>
  <si>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</si>
  <si>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</si>
  <si>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</si>
  <si>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</si>
  <si>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</si>
  <si>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</si>
  <si>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</si>
  <si>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</si>
  <si>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</si>
  <si>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</si>
  <si>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</si>
  <si>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</si>
  <si>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</si>
  <si>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</si>
  <si>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</si>
  <si>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</si>
  <si>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</si>
  <si>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</si>
  <si>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</si>
  <si>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</si>
  <si>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</si>
  <si>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</si>
  <si>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</si>
  <si>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</si>
  <si>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</si>
  <si>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</si>
  <si>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</si>
  <si>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</si>
  <si>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</si>
  <si>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</si>
  <si>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</si>
  <si>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</si>
  <si>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</si>
  <si>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</si>
  <si>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</si>
  <si>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</si>
  <si>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</si>
  <si>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</si>
  <si>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</si>
  <si>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</si>
  <si>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</si>
  <si>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</si>
  <si>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</si>
  <si>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</si>
  <si>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</si>
  <si>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</si>
  <si>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</si>
  <si>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</si>
  <si>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</si>
  <si>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</si>
  <si>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</si>
  <si>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</si>
  <si>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</si>
  <si>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</si>
  <si>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</si>
  <si>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</si>
  <si>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</si>
  <si>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</si>
  <si>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</si>
  <si>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</si>
  <si>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</si>
  <si>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</si>
  <si>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</si>
  <si>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</si>
  <si>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</si>
  <si>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</si>
  <si>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</si>
  <si>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</si>
  <si>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</si>
  <si>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</si>
  <si>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</si>
  <si>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</si>
  <si>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</si>
  <si>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</si>
  <si>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</si>
  <si>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</si>
  <si>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</si>
  <si>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</si>
  <si>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</si>
  <si>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</si>
  <si>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</si>
  <si>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</si>
  <si>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</si>
  <si>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</si>
  <si>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</si>
  <si>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</si>
  <si>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</si>
  <si>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</si>
  <si>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</si>
  <si>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</si>
  <si>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</si>
  <si>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</si>
  <si>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</si>
  <si>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</si>
  <si>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</si>
  <si>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</si>
  <si>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</si>
  <si>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</si>
  <si>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</si>
  <si>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</si>
  <si>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</si>
  <si>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</si>
  <si>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</si>
  <si>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</si>
  <si>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</si>
  <si>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</si>
  <si>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</si>
  <si>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</si>
  <si>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</si>
  <si>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</si>
  <si>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</si>
  <si>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</si>
  <si>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</si>
  <si>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</si>
  <si>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</si>
  <si>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</si>
  <si>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</si>
  <si>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</si>
  <si>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</si>
  <si>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</si>
  <si>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</si>
  <si>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</si>
  <si>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</si>
  <si>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</si>
  <si>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</si>
  <si>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</si>
  <si>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</si>
  <si>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</si>
  <si>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</si>
  <si>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</si>
  <si>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</si>
  <si>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</si>
  <si>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</si>
  <si>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</si>
  <si>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</si>
  <si>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</si>
  <si>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</si>
  <si>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</si>
  <si>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</si>
  <si>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</si>
  <si>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</si>
  <si>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</si>
  <si>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</si>
  <si>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</si>
  <si>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</si>
  <si>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</si>
  <si>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</si>
  <si>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</si>
  <si>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</si>
  <si>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</si>
  <si>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</si>
  <si>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</si>
  <si>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</si>
  <si>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</si>
  <si>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</si>
  <si>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</si>
  <si>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</si>
  <si>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</si>
  <si>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</si>
  <si>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</si>
  <si>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</si>
  <si>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</si>
  <si>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</si>
  <si>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</si>
  <si>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</si>
  <si>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</si>
  <si>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</si>
  <si>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</si>
  <si>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</si>
  <si>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</si>
  <si>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</si>
  <si>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</si>
  <si>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</si>
  <si>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</si>
  <si>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</si>
  <si>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</si>
  <si>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</si>
  <si>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</si>
  <si>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</si>
  <si>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</si>
  <si>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</si>
  <si>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</si>
  <si>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</si>
  <si>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</si>
  <si>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</si>
  <si>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</si>
  <si>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</si>
  <si>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</si>
  <si>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</si>
  <si>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</si>
  <si>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</si>
  <si>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</si>
  <si>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</si>
  <si>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</si>
  <si>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</si>
  <si>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</si>
  <si>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</si>
  <si>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</si>
  <si>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</si>
  <si>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</si>
  <si>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</si>
  <si>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</si>
  <si>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</si>
  <si>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</si>
  <si>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</si>
  <si>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</si>
  <si>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</si>
  <si>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</si>
  <si>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</si>
  <si>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</si>
  <si>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</si>
  <si>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</si>
  <si>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</si>
  <si>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</si>
  <si>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</si>
  <si>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</si>
  <si>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</si>
  <si>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</si>
  <si>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</si>
  <si>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</si>
  <si>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</si>
  <si>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</si>
  <si>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</si>
  <si>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</si>
  <si>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</si>
  <si>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</si>
  <si>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</si>
  <si>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</si>
  <si>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</si>
  <si>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</si>
  <si>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</si>
  <si>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</si>
  <si>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</si>
  <si>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</si>
  <si>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</si>
  <si>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</si>
  <si>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</si>
  <si>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</si>
  <si>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</si>
  <si>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</si>
  <si>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</si>
  <si>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</si>
  <si>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</si>
  <si>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</si>
  <si>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</si>
  <si>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</si>
  <si>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</si>
  <si>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</si>
  <si>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</si>
  <si>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</si>
  <si>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</si>
  <si>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</si>
  <si>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</si>
  <si>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</si>
  <si>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</si>
  <si>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</si>
  <si>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</si>
  <si>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</si>
  <si>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</si>
  <si>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</si>
  <si>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</si>
  <si>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</si>
  <si>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</si>
  <si>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</si>
  <si>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</si>
  <si>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</si>
  <si>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</si>
  <si>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</si>
  <si>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</si>
  <si>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</si>
  <si>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</si>
  <si>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</si>
  <si>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</si>
  <si>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</si>
  <si>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</si>
  <si>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</si>
  <si>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</si>
  <si>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</si>
  <si>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</si>
  <si>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</si>
  <si>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</si>
  <si>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</si>
  <si>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</si>
  <si>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</si>
  <si>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</si>
  <si>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</si>
  <si>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</si>
  <si>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</si>
  <si>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</si>
  <si>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</si>
  <si>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</si>
  <si>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</si>
  <si>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</si>
  <si>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</si>
  <si>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</si>
  <si>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</si>
  <si>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</si>
  <si>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</si>
  <si>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</si>
  <si>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</si>
  <si>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</si>
  <si>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</si>
  <si>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</si>
  <si>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</si>
  <si>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</si>
  <si>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</si>
  <si>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</si>
  <si>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</si>
  <si>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</si>
  <si>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</si>
  <si>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</si>
  <si>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</si>
  <si>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</si>
  <si>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</si>
  <si>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</si>
  <si>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</si>
  <si>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</si>
  <si>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</si>
  <si>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</si>
  <si>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</si>
  <si>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</si>
  <si>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</si>
  <si>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</si>
  <si>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</si>
  <si>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</si>
  <si>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</si>
  <si>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</si>
  <si>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</si>
  <si>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</si>
  <si>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</si>
  <si>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</si>
  <si>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</si>
  <si>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</si>
  <si>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</si>
  <si>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</si>
  <si>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</si>
  <si>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</si>
  <si>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</si>
  <si>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</si>
  <si>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</si>
  <si>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</si>
  <si>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</si>
  <si>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</si>
  <si>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</si>
  <si>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</si>
  <si>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</si>
  <si>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</si>
  <si>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</si>
  <si>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</si>
  <si>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</si>
  <si>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</si>
  <si>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</si>
  <si>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</si>
  <si>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</si>
  <si>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</si>
  <si>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</si>
  <si>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</si>
  <si>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</si>
  <si>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</si>
  <si>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</si>
  <si>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</si>
  <si>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</si>
  <si>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</si>
  <si>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</si>
  <si>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</si>
  <si>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</si>
  <si>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</si>
  <si>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</si>
  <si>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</si>
  <si>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</si>
  <si>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</si>
  <si>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</si>
  <si>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</si>
  <si>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</si>
  <si>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</si>
  <si>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</si>
  <si>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</si>
  <si>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</si>
  <si>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</si>
  <si>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</si>
  <si>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</si>
  <si>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</si>
  <si>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</si>
  <si>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</si>
  <si>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</si>
  <si>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</si>
  <si>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</si>
  <si>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</si>
  <si>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</si>
  <si>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</si>
  <si>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</si>
  <si>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</si>
  <si>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</si>
  <si>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</si>
  <si>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</si>
  <si>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</si>
  <si>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</si>
  <si>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</si>
  <si>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</si>
  <si>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</si>
  <si>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</si>
  <si>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</si>
  <si>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</si>
  <si>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</si>
  <si>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</si>
  <si>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</si>
  <si>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</si>
  <si>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</si>
  <si>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</si>
  <si>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</si>
  <si>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</si>
  <si>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</si>
  <si>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</si>
  <si>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</si>
  <si>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</si>
  <si>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</si>
  <si>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</si>
  <si>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</si>
  <si>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</si>
  <si>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</si>
  <si>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</si>
  <si>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</si>
  <si>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</si>
  <si>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</si>
  <si>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</si>
  <si>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</si>
  <si>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</si>
  <si>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</si>
  <si>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</si>
  <si>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</si>
  <si>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</si>
  <si>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</si>
  <si>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</si>
  <si>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</si>
  <si>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</si>
  <si>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</si>
  <si>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</si>
  <si>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</si>
  <si>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</si>
  <si>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</si>
  <si>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</si>
  <si>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</si>
  <si>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</si>
  <si>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</si>
  <si>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</si>
  <si>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</si>
  <si>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</si>
  <si>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</si>
  <si>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</si>
  <si>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</si>
  <si>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</si>
  <si>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</si>
  <si>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</si>
  <si>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</si>
  <si>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</si>
  <si>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</si>
  <si>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</si>
  <si>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</si>
  <si>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</si>
  <si>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</si>
  <si>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</si>
  <si>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</si>
  <si>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</si>
  <si>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</si>
  <si>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</si>
  <si>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</si>
  <si>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</si>
  <si>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</si>
  <si>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</si>
  <si>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</si>
  <si>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</si>
  <si>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</si>
  <si>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</si>
  <si>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</si>
  <si>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</si>
  <si>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</si>
  <si>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</si>
  <si>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</si>
  <si>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</si>
  <si>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</si>
  <si>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</si>
  <si>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</si>
  <si>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</si>
  <si>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</si>
  <si>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</si>
  <si>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</si>
  <si>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</si>
  <si>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</si>
  <si>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</si>
  <si>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</si>
  <si>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</si>
  <si>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</si>
  <si>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</si>
  <si>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</si>
  <si>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</si>
  <si>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</si>
  <si>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</si>
  <si>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</si>
  <si>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</si>
  <si>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</si>
  <si>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</si>
  <si>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</si>
  <si>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</si>
  <si>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</si>
  <si>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</si>
  <si>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</si>
  <si>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</si>
  <si>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</si>
  <si>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</si>
  <si>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</si>
  <si>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</si>
  <si>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</si>
  <si>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</si>
  <si>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</si>
  <si>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</si>
  <si>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</si>
  <si>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</si>
  <si>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</si>
  <si>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</si>
  <si>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</si>
  <si>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</si>
  <si>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</si>
  <si>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</si>
  <si>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</si>
  <si>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</si>
  <si>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</si>
  <si>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</si>
  <si>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</si>
  <si>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</si>
  <si>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</si>
  <si>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</si>
  <si>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</si>
  <si>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</si>
  <si>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</si>
  <si>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</si>
  <si>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</si>
  <si>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</si>
  <si>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</si>
  <si>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</si>
  <si>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</si>
  <si>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</si>
  <si>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</si>
  <si>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</si>
  <si>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</si>
  <si>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</si>
  <si>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</si>
  <si>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</si>
  <si>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</si>
  <si>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</si>
  <si>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</si>
  <si>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</si>
  <si>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</si>
  <si>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</si>
  <si>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</si>
  <si>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</si>
  <si>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</si>
  <si>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</si>
  <si>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</si>
  <si>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</si>
  <si>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</si>
  <si>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</si>
  <si>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</si>
  <si>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</si>
  <si>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</si>
  <si>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</si>
  <si>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</si>
  <si>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</si>
  <si>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</si>
  <si>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</si>
  <si>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</si>
  <si>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</si>
  <si>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</si>
  <si>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</si>
  <si>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</si>
  <si>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</si>
  <si>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</si>
  <si>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</si>
  <si>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</si>
  <si>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</si>
  <si>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</si>
  <si>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</si>
  <si>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</si>
  <si>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</si>
  <si>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</si>
  <si>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</si>
  <si>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</si>
  <si>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</si>
  <si>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</si>
  <si>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</si>
  <si>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</si>
  <si>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</si>
  <si>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</si>
  <si>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</si>
  <si>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</si>
  <si>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</si>
  <si>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</si>
  <si>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</si>
  <si>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</si>
  <si>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</si>
  <si>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</si>
  <si>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</si>
  <si>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</si>
  <si>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</si>
  <si>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</si>
  <si>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</si>
  <si>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</si>
  <si>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</si>
  <si>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</si>
  <si>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</si>
  <si>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</si>
  <si>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</si>
  <si>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</si>
  <si>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</si>
  <si>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</si>
  <si>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</si>
  <si>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</si>
  <si>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</si>
  <si>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</si>
  <si>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</si>
  <si>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</si>
  <si>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</si>
  <si>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</si>
  <si>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</si>
  <si>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</si>
  <si>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</si>
  <si>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</si>
  <si>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</si>
  <si>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</si>
  <si>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</si>
  <si>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</si>
  <si>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</si>
  <si>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</si>
  <si>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</si>
  <si>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</si>
  <si>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</si>
  <si>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</si>
  <si>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</si>
  <si>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</si>
  <si>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</si>
  <si>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</si>
  <si>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</si>
  <si>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</si>
  <si>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</si>
  <si>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</si>
  <si>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</si>
  <si>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</si>
  <si>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</si>
  <si>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</si>
  <si>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</si>
  <si>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</si>
  <si>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</si>
  <si>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</si>
  <si>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</si>
  <si>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</si>
  <si>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</si>
  <si>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</si>
  <si>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</si>
  <si>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</si>
  <si>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</si>
  <si>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</si>
  <si>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</si>
  <si>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</si>
  <si>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</si>
  <si>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</si>
  <si>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</si>
  <si>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</si>
  <si>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</si>
  <si>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</si>
  <si>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</si>
  <si>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</si>
  <si>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</si>
  <si>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</si>
  <si>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</si>
  <si>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</si>
  <si>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</si>
  <si>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</si>
  <si>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</si>
  <si>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</si>
  <si>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</si>
  <si>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</si>
  <si>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</si>
  <si>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</si>
  <si>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</si>
  <si>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</si>
  <si>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</si>
  <si>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</si>
  <si>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</si>
  <si>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</si>
  <si>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</si>
  <si>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</si>
  <si>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</si>
  <si>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</si>
  <si>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</si>
  <si>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</si>
  <si>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</si>
  <si>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</si>
  <si>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</si>
  <si>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</si>
  <si>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</si>
  <si>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</si>
  <si>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</si>
  <si>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</si>
  <si>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</si>
  <si>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</si>
  <si>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</si>
  <si>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</si>
  <si>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</si>
  <si>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</si>
  <si>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</si>
  <si>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</si>
  <si>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</si>
  <si>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</si>
  <si>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</si>
  <si>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</si>
  <si>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</si>
  <si>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</si>
  <si>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</si>
  <si>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</si>
  <si>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</si>
  <si>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</si>
  <si>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</si>
  <si>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</si>
  <si>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</si>
  <si>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</si>
  <si>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</si>
  <si>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</si>
  <si>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</si>
  <si>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</si>
  <si>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</si>
  <si>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</si>
  <si>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</si>
  <si>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</si>
  <si>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</si>
  <si>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</si>
  <si>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</si>
  <si>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</si>
  <si>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</si>
  <si>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</si>
  <si>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</si>
  <si>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</si>
  <si>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</si>
  <si>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</si>
  <si>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</si>
  <si>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</si>
  <si>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</si>
  <si>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</si>
  <si>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</si>
  <si>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</si>
  <si>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</si>
  <si>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</si>
  <si>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</si>
  <si>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</si>
  <si>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</si>
  <si>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</si>
  <si>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</si>
  <si>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</si>
  <si>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</si>
  <si>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</si>
  <si>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</si>
  <si>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</si>
  <si>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</si>
  <si>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</si>
  <si>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</si>
  <si>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</si>
  <si>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</si>
  <si>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</si>
  <si>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</si>
  <si>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</si>
  <si>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</si>
  <si>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</si>
  <si>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</si>
  <si>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</si>
  <si>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</si>
  <si>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</si>
  <si>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</si>
  <si>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</si>
  <si>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</si>
  <si>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</si>
  <si>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</si>
  <si>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</si>
  <si>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</si>
  <si>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</si>
  <si>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</si>
  <si>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</si>
  <si>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</si>
  <si>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</si>
  <si>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</si>
  <si>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</si>
  <si>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</si>
  <si>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</si>
  <si>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</si>
  <si>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</si>
  <si>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</si>
  <si>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</si>
  <si>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</si>
  <si>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</si>
  <si>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</si>
  <si>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</si>
  <si>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</si>
  <si>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</si>
  <si>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</si>
  <si>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</si>
  <si>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</si>
  <si>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</si>
  <si>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</si>
  <si>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</si>
  <si>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</si>
  <si>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</si>
  <si>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</si>
  <si>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</si>
  <si>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</si>
  <si>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</si>
  <si>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</si>
  <si>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</si>
  <si>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</si>
  <si>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</si>
  <si>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</si>
  <si>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</si>
  <si>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</si>
  <si>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</si>
  <si>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</si>
  <si>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</si>
  <si>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</si>
  <si>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</si>
  <si>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</si>
  <si>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</si>
  <si>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</si>
  <si>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</si>
  <si>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</si>
  <si>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</si>
  <si>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</si>
  <si>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</si>
  <si>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</si>
  <si>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</si>
  <si>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</si>
  <si>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</si>
  <si>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</si>
  <si>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</si>
  <si>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</si>
  <si>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</si>
  <si>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</si>
  <si>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</si>
  <si>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</si>
  <si>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</si>
  <si>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</si>
  <si>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</si>
  <si>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</si>
  <si>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</si>
  <si>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</si>
  <si>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</si>
  <si>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</si>
  <si>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</si>
  <si>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</si>
  <si>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</si>
  <si>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</si>
  <si>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</si>
  <si>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</si>
  <si>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</si>
  <si>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</si>
  <si>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</si>
  <si>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</si>
  <si>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</si>
  <si>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</si>
  <si>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</si>
  <si>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</si>
  <si>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</si>
  <si>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</si>
  <si>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</si>
  <si>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</si>
  <si>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</si>
  <si>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</si>
  <si>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</si>
  <si>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</si>
  <si>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</si>
  <si>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</si>
  <si>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</si>
  <si>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</si>
  <si>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</si>
  <si>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</si>
  <si>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</si>
  <si>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</si>
  <si>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</si>
  <si>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</si>
  <si>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</si>
  <si>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</si>
  <si>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</si>
  <si>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</si>
  <si>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</si>
  <si>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</si>
  <si>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</si>
  <si>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</si>
  <si>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</si>
  <si>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</si>
  <si>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</si>
  <si>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</si>
  <si>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</si>
  <si>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</si>
  <si>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</si>
  <si>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</si>
  <si>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</si>
  <si>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</si>
  <si>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</si>
  <si>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</si>
  <si>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</si>
  <si>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</si>
  <si>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</si>
  <si>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</si>
  <si>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</si>
  <si>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</si>
  <si>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</si>
  <si>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</si>
  <si>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</si>
  <si>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</si>
  <si>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</si>
  <si>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</si>
  <si>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</si>
  <si>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</si>
  <si>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</si>
  <si>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</si>
  <si>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</si>
  <si>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</si>
  <si>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</si>
  <si>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</si>
  <si>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</si>
  <si>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</si>
  <si>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</si>
  <si>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</si>
  <si>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</si>
  <si>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</si>
  <si>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</si>
  <si>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</si>
  <si>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</si>
  <si>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</si>
  <si>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</si>
  <si>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</si>
  <si>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</si>
  <si>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</si>
  <si>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</si>
  <si>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</si>
  <si>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</si>
  <si>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</si>
  <si>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</si>
  <si>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</si>
  <si>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</si>
  <si>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</si>
  <si>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</si>
  <si>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</si>
  <si>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</si>
  <si>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</si>
  <si>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</si>
  <si>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</si>
  <si>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</si>
  <si>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</si>
  <si>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</si>
  <si>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</si>
  <si>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</si>
  <si>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</si>
  <si>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</si>
  <si>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</si>
  <si>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</si>
  <si>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</si>
  <si>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</si>
  <si>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</si>
  <si>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</si>
  <si>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</si>
  <si>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</si>
  <si>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</si>
  <si>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</si>
  <si>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</si>
  <si>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</si>
  <si>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</si>
  <si>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</si>
  <si>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</si>
  <si>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</si>
  <si>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</si>
  <si>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</si>
  <si>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</si>
  <si>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</si>
  <si>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</si>
  <si>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</si>
  <si>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</si>
  <si>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</si>
  <si>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</si>
  <si>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</si>
  <si>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</si>
  <si>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</si>
  <si>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</si>
  <si>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</si>
  <si>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</si>
  <si>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</si>
  <si>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</si>
  <si>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</si>
  <si>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</si>
  <si>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</si>
  <si>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</si>
  <si>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</si>
  <si>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</si>
  <si>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</si>
  <si>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</si>
  <si>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</si>
  <si>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</si>
  <si>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</si>
  <si>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</si>
  <si>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</si>
  <si>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</si>
  <si>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</si>
  <si>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</si>
  <si>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</si>
  <si>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</si>
  <si>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</si>
  <si>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</si>
  <si>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</si>
  <si>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</si>
  <si>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</si>
  <si>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</si>
  <si>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</si>
  <si>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</si>
  <si>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</si>
  <si>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</si>
  <si>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</si>
  <si>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</si>
  <si>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</si>
  <si>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</si>
  <si>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</si>
  <si>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</si>
  <si>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</si>
  <si>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</si>
  <si>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</si>
  <si>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</si>
  <si>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</si>
  <si>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</si>
  <si>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</si>
  <si>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</si>
  <si>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</si>
  <si>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</si>
  <si>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</si>
  <si>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</si>
  <si>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</si>
  <si>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</si>
  <si>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</si>
  <si>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</si>
  <si>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</si>
  <si>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</si>
  <si>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</si>
  <si>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</si>
  <si>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</si>
  <si>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</si>
  <si>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</si>
  <si>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</si>
  <si>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</si>
  <si>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</si>
  <si>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</si>
  <si>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</si>
  <si>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</si>
  <si>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</si>
  <si>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</si>
  <si>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</si>
  <si>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</si>
  <si>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</si>
  <si>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</si>
  <si>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</si>
  <si>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</si>
  <si>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</si>
  <si>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</si>
  <si>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</si>
  <si>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</si>
  <si>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</si>
  <si>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</si>
  <si>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</si>
  <si>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</si>
  <si>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</si>
  <si>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</si>
  <si>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</si>
  <si>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</si>
  <si>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</si>
  <si>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</si>
  <si>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</si>
  <si>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</si>
  <si>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</si>
  <si>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</si>
  <si>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</si>
  <si>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</si>
  <si>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</si>
  <si>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</si>
  <si>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</si>
  <si>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</si>
  <si>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</si>
  <si>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</si>
  <si>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</si>
  <si>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</si>
  <si>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</si>
  <si>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</si>
  <si>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</si>
  <si>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</si>
  <si>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</si>
  <si>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</si>
  <si>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</si>
  <si>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</si>
  <si>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</si>
  <si>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</si>
  <si>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</si>
  <si>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</si>
  <si>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</si>
  <si>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</si>
  <si>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</si>
  <si>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</si>
  <si>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</si>
  <si>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</si>
  <si>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</si>
  <si>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</si>
  <si>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</si>
  <si>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</si>
  <si>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</si>
  <si>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</si>
  <si>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</si>
  <si>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</si>
  <si>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</si>
  <si>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</si>
  <si>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</si>
  <si>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</si>
  <si>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</si>
  <si>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</si>
  <si>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</si>
  <si>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</si>
  <si>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</si>
  <si>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</si>
  <si>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</si>
  <si>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</si>
  <si>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</si>
  <si>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</si>
  <si>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</si>
  <si>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</si>
  <si>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</si>
  <si>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</si>
  <si>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</si>
  <si>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</si>
  <si>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</si>
  <si>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</si>
  <si>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</si>
  <si>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</si>
  <si>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</si>
  <si>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</si>
  <si>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</si>
  <si>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</si>
  <si>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</si>
  <si>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</si>
  <si>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</si>
  <si>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</si>
  <si>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</si>
  <si>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</si>
  <si>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</si>
  <si>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</si>
  <si>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</si>
  <si>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</si>
  <si>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</si>
  <si>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</si>
  <si>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</si>
  <si>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</si>
  <si>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</si>
  <si>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</si>
  <si>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</si>
  <si>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</si>
  <si>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</si>
  <si>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</si>
  <si>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</si>
  <si>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</si>
  <si>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</si>
  <si>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</si>
  <si>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</si>
  <si>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</si>
  <si>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</si>
  <si>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</si>
  <si>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</si>
  <si>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</si>
  <si>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</si>
  <si>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</si>
  <si>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</si>
  <si>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</si>
  <si>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</si>
  <si>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</si>
  <si>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</si>
  <si>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</si>
  <si>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</si>
  <si>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</si>
  <si>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</si>
  <si>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</si>
  <si>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</si>
  <si>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</si>
  <si>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</si>
  <si>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</si>
  <si>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</si>
  <si>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</si>
  <si>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</si>
  <si>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</si>
  <si>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</si>
  <si>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</si>
  <si>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</si>
  <si>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</si>
  <si>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</si>
  <si>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</si>
  <si>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</si>
  <si>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</si>
  <si>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</si>
  <si>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</si>
  <si>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</si>
  <si>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</si>
  <si>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</si>
  <si>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</si>
  <si>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</si>
  <si>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</si>
  <si>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</si>
  <si>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</si>
  <si>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</si>
  <si>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</si>
  <si>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</si>
  <si>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</si>
  <si>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</si>
  <si>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</si>
  <si>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</si>
  <si>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</si>
  <si>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</si>
  <si>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</si>
  <si>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</si>
  <si>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</si>
  <si>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</si>
  <si>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</si>
  <si>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</si>
  <si>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</si>
  <si>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</si>
  <si>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</si>
  <si>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</si>
  <si>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</si>
  <si>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</si>
  <si>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</si>
  <si>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</si>
  <si>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</si>
  <si>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</si>
  <si>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</si>
  <si>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</si>
  <si>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</si>
  <si>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</si>
  <si>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</si>
  <si>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</si>
  <si>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</si>
  <si>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</si>
  <si>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</si>
  <si>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</si>
  <si>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</si>
  <si>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</si>
  <si>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</si>
  <si>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</si>
  <si>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</si>
  <si>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</si>
  <si>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</si>
  <si>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</si>
  <si>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</si>
  <si>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</si>
  <si>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</si>
  <si>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</si>
  <si>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</si>
  <si>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</si>
  <si>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</si>
  <si>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</si>
  <si>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</si>
  <si>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</si>
  <si>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</si>
  <si>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</si>
  <si>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</si>
  <si>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</si>
  <si>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</si>
  <si>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</si>
  <si>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</si>
  <si>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</si>
  <si>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</si>
  <si>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</si>
  <si>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</si>
  <si>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</si>
  <si>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</si>
  <si>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</si>
  <si>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</si>
  <si>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</si>
  <si>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</si>
  <si>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</si>
  <si>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</si>
  <si>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</si>
  <si>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</si>
  <si>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</si>
  <si>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</si>
  <si>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</si>
  <si>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</si>
  <si>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</si>
  <si>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</si>
  <si>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</si>
  <si>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</si>
  <si>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</si>
  <si>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</si>
  <si>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</si>
  <si>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</si>
  <si>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</si>
  <si>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</si>
  <si>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</si>
  <si>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</si>
  <si>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</si>
  <si>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</si>
  <si>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</si>
  <si>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</si>
  <si>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</si>
  <si>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</si>
  <si>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</si>
  <si>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</si>
  <si>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</si>
  <si>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</si>
  <si>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</si>
  <si>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</si>
  <si>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</si>
  <si>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</si>
  <si>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</si>
  <si>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</si>
  <si>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</si>
  <si>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</si>
  <si>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</si>
  <si>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</si>
  <si>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</si>
  <si>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</si>
  <si>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</si>
  <si>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</si>
  <si>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</si>
  <si>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</si>
  <si>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</si>
  <si>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</si>
  <si>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</si>
  <si>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</si>
  <si>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</si>
  <si>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</si>
  <si>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</si>
  <si>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</si>
  <si>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</si>
  <si>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</si>
  <si>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</si>
  <si>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</si>
  <si>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</si>
  <si>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</si>
  <si>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</si>
  <si>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</si>
  <si>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</si>
  <si>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</si>
  <si>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</si>
  <si>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</si>
  <si>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</si>
  <si>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</si>
  <si>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</si>
  <si>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</si>
  <si>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</si>
  <si>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</si>
  <si>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</si>
  <si>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</si>
  <si>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</si>
  <si>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</si>
  <si>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</si>
  <si>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</si>
  <si>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</si>
  <si>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</si>
  <si>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</si>
  <si>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</si>
  <si>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</si>
  <si>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</si>
  <si>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</si>
  <si>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</si>
  <si>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</si>
  <si>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</si>
  <si>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</si>
  <si>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</si>
  <si>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</si>
  <si>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</si>
  <si>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</si>
  <si>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</si>
  <si>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</si>
  <si>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</si>
  <si>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</si>
  <si>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</si>
  <si>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</si>
  <si>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</si>
  <si>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</si>
  <si>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</si>
  <si>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</si>
  <si>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</si>
  <si>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</si>
  <si>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</si>
  <si>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</si>
  <si>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</si>
  <si>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</si>
  <si>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</si>
  <si>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</si>
  <si>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</si>
  <si>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</si>
  <si>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</si>
  <si>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</si>
  <si>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</si>
  <si>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</si>
  <si>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</si>
  <si>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</si>
  <si>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</si>
  <si>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</si>
  <si>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</si>
  <si>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</si>
  <si>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</si>
  <si>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</si>
  <si>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</si>
  <si>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</si>
  <si>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</si>
  <si>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</si>
  <si>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</si>
  <si>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</si>
  <si>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</si>
  <si>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</si>
  <si>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</si>
  <si>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</si>
  <si>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</si>
  <si>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</si>
  <si>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</si>
  <si>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</si>
  <si>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</si>
  <si>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</si>
  <si>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</si>
  <si>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</si>
  <si>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</si>
  <si>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</si>
  <si>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</si>
  <si>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</si>
  <si>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</si>
  <si>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</si>
  <si>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</si>
  <si>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</si>
  <si>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</si>
  <si>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</si>
  <si>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</si>
  <si>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</si>
  <si>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</si>
  <si>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</si>
  <si>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</si>
  <si>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</si>
  <si>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</si>
  <si>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</si>
  <si>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</si>
  <si>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</si>
  <si>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</si>
  <si>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</si>
  <si>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</si>
  <si>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</si>
  <si>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</si>
  <si>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</si>
  <si>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</si>
  <si>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</si>
  <si>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</si>
  <si>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</si>
  <si>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</si>
  <si>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</si>
  <si>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</si>
  <si>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</si>
  <si>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</si>
  <si>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</si>
  <si>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</si>
  <si>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</si>
  <si>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</si>
  <si>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</si>
  <si>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</si>
  <si>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</si>
  <si>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</si>
  <si>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</si>
  <si>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</si>
  <si>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</si>
  <si>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</si>
  <si>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</si>
  <si>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</si>
  <si>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</si>
  <si>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</si>
  <si>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</si>
  <si>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</si>
  <si>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</si>
  <si>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</si>
  <si>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</si>
  <si>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</si>
  <si>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</si>
  <si>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</si>
  <si>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</si>
  <si>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</si>
  <si>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</si>
  <si>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</si>
  <si>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</si>
  <si>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</si>
  <si>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</si>
  <si>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</si>
  <si>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</si>
  <si>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</si>
  <si>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</si>
  <si>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</si>
  <si>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</si>
  <si>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</si>
  <si>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</si>
  <si>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</si>
  <si>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</si>
  <si>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</si>
  <si>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</si>
  <si>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</si>
  <si>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</si>
  <si>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</si>
  <si>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</si>
  <si>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</si>
  <si>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</si>
  <si>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</si>
  <si>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</si>
  <si>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</si>
  <si>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</si>
  <si>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</si>
  <si>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</si>
  <si>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</si>
  <si>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</si>
  <si>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</si>
  <si>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</si>
  <si>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</si>
  <si>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</si>
  <si>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</si>
  <si>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</si>
  <si>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</si>
  <si>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</si>
  <si>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</si>
  <si>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</si>
  <si>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</si>
  <si>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</si>
  <si>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</si>
  <si>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</si>
  <si>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</si>
  <si>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</si>
  <si>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</si>
  <si>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</si>
  <si>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</si>
  <si>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</si>
  <si>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</si>
  <si>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</si>
  <si>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</si>
  <si>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</si>
  <si>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</si>
  <si>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</si>
  <si>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</si>
  <si>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</si>
  <si>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</si>
  <si>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</si>
  <si>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</si>
  <si>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</si>
  <si>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</si>
  <si>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</si>
  <si>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</si>
  <si>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</si>
  <si>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</si>
  <si>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</si>
  <si>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</si>
  <si>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</si>
  <si>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</si>
  <si>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</si>
  <si>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</si>
  <si>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</si>
  <si>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</si>
  <si>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</si>
  <si>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</si>
  <si>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</si>
  <si>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</si>
  <si>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</si>
  <si>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</si>
  <si>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</si>
  <si>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</si>
  <si>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</si>
  <si>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</si>
  <si>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</si>
  <si>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</si>
  <si>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</si>
  <si>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</si>
  <si>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</si>
  <si>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</si>
  <si>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</si>
  <si>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</si>
  <si>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</si>
  <si>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</si>
  <si>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</si>
  <si>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</si>
  <si>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</si>
  <si>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</si>
  <si>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</si>
  <si>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</si>
  <si>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</si>
  <si>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</si>
  <si>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</si>
  <si>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</si>
  <si>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</si>
  <si>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</si>
  <si>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</si>
  <si>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</si>
  <si>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</si>
  <si>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</si>
  <si>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</si>
  <si>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</si>
  <si>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</si>
  <si>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</si>
  <si>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</si>
  <si>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</si>
  <si>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</si>
  <si>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</si>
  <si>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</si>
  <si>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</si>
  <si>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</si>
  <si>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</si>
  <si>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</si>
  <si>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</si>
  <si>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</si>
  <si>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</si>
  <si>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</si>
  <si>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</si>
  <si>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</si>
  <si>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</si>
  <si>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</si>
  <si>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</si>
  <si>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</si>
  <si>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</si>
  <si>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</si>
  <si>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</si>
  <si>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</si>
  <si>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</si>
  <si>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</si>
  <si>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</si>
  <si>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</si>
  <si>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</si>
  <si>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</si>
  <si>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</si>
  <si>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</si>
  <si>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</si>
  <si>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</si>
  <si>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</si>
  <si>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</si>
  <si>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</si>
  <si>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</si>
  <si>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</si>
  <si>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</si>
  <si>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</si>
  <si>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</si>
  <si>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</si>
  <si>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</si>
  <si>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</si>
  <si>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</si>
  <si>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</si>
  <si>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</si>
  <si>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</si>
  <si>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</si>
  <si>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</si>
  <si>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</si>
  <si>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</si>
  <si>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</si>
  <si>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</si>
  <si>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</si>
  <si>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</si>
  <si>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</si>
  <si>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</si>
  <si>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</si>
  <si>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</si>
  <si>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</si>
  <si>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</si>
  <si>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</si>
  <si>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</si>
  <si>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</si>
  <si>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</si>
  <si>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</si>
  <si>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</si>
  <si>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</si>
  <si>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</si>
  <si>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</si>
  <si>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</si>
  <si>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</si>
  <si>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</si>
  <si>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</si>
  <si>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</si>
  <si>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</si>
  <si>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</si>
  <si>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</si>
  <si>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</si>
  <si>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</si>
  <si>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</si>
  <si>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</si>
  <si>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</si>
  <si>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</si>
  <si>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</si>
  <si>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</si>
  <si>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</si>
  <si>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</si>
  <si>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</si>
  <si>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</si>
  <si>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</si>
  <si>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</si>
  <si>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</si>
  <si>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</si>
  <si>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</si>
  <si>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</si>
  <si>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</si>
  <si>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</si>
  <si>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</si>
  <si>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</si>
  <si>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</si>
  <si>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</si>
  <si>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</si>
  <si>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</si>
  <si>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</si>
  <si>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</si>
  <si>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</si>
  <si>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</si>
  <si>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</si>
  <si>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</si>
  <si>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</si>
  <si>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</si>
  <si>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</si>
  <si>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</si>
  <si>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</si>
  <si>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</si>
  <si>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</si>
  <si>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</si>
  <si>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</si>
  <si>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</si>
  <si>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</si>
  <si>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</si>
  <si>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</si>
  <si>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</si>
  <si>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</si>
  <si>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</si>
  <si>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</si>
  <si>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</si>
  <si>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</si>
  <si>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</si>
  <si>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</si>
  <si>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</si>
  <si>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</si>
  <si>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</si>
  <si>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</si>
  <si>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</si>
  <si>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</si>
  <si>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</si>
  <si>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</si>
  <si>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</si>
  <si>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</si>
  <si>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</si>
  <si>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</si>
  <si>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</si>
  <si>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</si>
  <si>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</si>
  <si>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</si>
  <si>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</si>
  <si>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</si>
  <si>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</si>
  <si>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</si>
  <si>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</si>
  <si>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</si>
  <si>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</si>
  <si>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</si>
  <si>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</si>
  <si>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</si>
  <si>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</si>
  <si>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</si>
  <si>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</si>
  <si>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</si>
  <si>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</si>
  <si>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</si>
  <si>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</si>
  <si>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</si>
  <si>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</si>
  <si>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</si>
  <si>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</si>
  <si>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</si>
  <si>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</si>
  <si>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</si>
  <si>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</si>
  <si>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</si>
  <si>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</si>
  <si>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</si>
  <si>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</si>
  <si>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</si>
  <si>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</si>
  <si>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</si>
  <si>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</si>
  <si>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</si>
  <si>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</si>
  <si>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</si>
  <si>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</si>
  <si>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</si>
  <si>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</si>
  <si>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</si>
  <si>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</si>
  <si>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</si>
  <si>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</si>
  <si>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</si>
  <si>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</si>
  <si>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</si>
  <si>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</si>
  <si>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</si>
  <si>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</si>
  <si>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</si>
  <si>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</si>
  <si>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</si>
  <si>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</si>
  <si>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</si>
  <si>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</si>
  <si>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</si>
  <si>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</si>
  <si>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</si>
  <si>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</si>
  <si>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</si>
  <si>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</si>
  <si>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</si>
  <si>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</si>
  <si>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</si>
  <si>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</si>
  <si>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</si>
  <si>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</si>
  <si>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</si>
  <si>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</si>
  <si>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</si>
  <si>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</si>
  <si>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</si>
  <si>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</si>
  <si>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</si>
  <si>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</si>
  <si>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</si>
  <si>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</si>
  <si>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</si>
  <si>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</si>
  <si>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</si>
  <si>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</si>
  <si>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</si>
  <si>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</si>
  <si>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</si>
  <si>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</si>
  <si>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</si>
  <si>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</si>
  <si>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</si>
  <si>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</si>
  <si>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</si>
  <si>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</si>
  <si>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</si>
  <si>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</si>
  <si>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</si>
  <si>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</si>
  <si>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</si>
  <si>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</si>
  <si>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</si>
  <si>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</si>
  <si>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</si>
  <si>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</si>
  <si>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</si>
  <si>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</si>
  <si>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</si>
  <si>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</si>
  <si>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</si>
  <si>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</si>
  <si>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</si>
  <si>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</si>
  <si>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</si>
  <si>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</si>
  <si>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</si>
  <si>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</si>
  <si>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</si>
  <si>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</si>
  <si>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</si>
  <si>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</si>
  <si>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</si>
  <si>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</si>
  <si>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</si>
  <si>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</si>
  <si>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</si>
  <si>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</si>
  <si>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</si>
  <si>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</si>
  <si>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</si>
  <si>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</si>
  <si>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</si>
  <si>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</si>
  <si>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</si>
  <si>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</si>
  <si>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</si>
  <si>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</si>
  <si>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</si>
  <si>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</si>
  <si>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</si>
  <si>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</si>
  <si>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</si>
  <si>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</si>
  <si>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</si>
  <si>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</si>
  <si>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</si>
  <si>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</si>
  <si>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</si>
  <si>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</si>
  <si>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</si>
  <si>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</si>
  <si>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</si>
  <si>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</si>
  <si>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</si>
  <si>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</si>
  <si>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</si>
  <si>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</si>
  <si>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</si>
  <si>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</si>
  <si>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</si>
  <si>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</si>
  <si>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</si>
  <si>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</si>
  <si>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</si>
  <si>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</si>
  <si>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</si>
  <si>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</si>
  <si>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</si>
  <si>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</si>
  <si>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</si>
  <si>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</si>
  <si>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</si>
  <si>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</si>
  <si>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</si>
  <si>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</si>
  <si>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</si>
  <si>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</si>
  <si>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</si>
  <si>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</si>
  <si>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</si>
  <si>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</si>
  <si>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</si>
  <si>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</si>
  <si>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</si>
  <si>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</si>
  <si>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</si>
  <si>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</si>
  <si>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</si>
  <si>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</si>
  <si>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</si>
  <si>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</si>
  <si>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</si>
  <si>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</si>
  <si>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</si>
  <si>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</si>
  <si>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</si>
  <si>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</si>
  <si>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</si>
  <si>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</si>
  <si>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</si>
  <si>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</si>
  <si>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</si>
  <si>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</si>
  <si>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</si>
  <si>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</si>
  <si>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</si>
  <si>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</si>
  <si>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</si>
  <si>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</si>
  <si>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</si>
  <si>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</si>
  <si>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</si>
  <si>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</si>
  <si>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</si>
  <si>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</si>
  <si>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</si>
  <si>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</si>
  <si>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</si>
  <si>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</si>
  <si>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</si>
  <si>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</si>
  <si>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</si>
  <si>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</si>
  <si>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</si>
  <si>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</si>
  <si>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</si>
  <si>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</si>
  <si>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</si>
  <si>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</si>
  <si>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</si>
  <si>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</si>
  <si>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</si>
  <si>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</si>
  <si>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</si>
  <si>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</si>
  <si>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</si>
  <si>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</si>
  <si>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</si>
  <si>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</si>
  <si>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</si>
  <si>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</si>
  <si>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</si>
  <si>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</si>
  <si>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</si>
  <si>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</si>
  <si>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</si>
  <si>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</si>
  <si>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</si>
  <si>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</si>
  <si>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</si>
  <si>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</si>
  <si>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</si>
  <si>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</si>
  <si>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</si>
  <si>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</si>
  <si>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</si>
  <si>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</si>
  <si>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</si>
  <si>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</si>
  <si>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</si>
  <si>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</si>
  <si>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</si>
  <si>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</si>
  <si>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</si>
  <si>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</si>
  <si>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</si>
  <si>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</si>
  <si>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</si>
  <si>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</si>
  <si>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</si>
  <si>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</si>
  <si>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</si>
  <si>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</si>
  <si>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</si>
  <si>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</si>
  <si>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</si>
  <si>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</si>
  <si>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</si>
  <si>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</si>
  <si>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</si>
  <si>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</si>
  <si>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</si>
  <si>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</si>
  <si>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</si>
  <si>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</si>
  <si>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</si>
  <si>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</si>
  <si>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</si>
  <si>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</si>
  <si>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</si>
  <si>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</si>
  <si>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</si>
  <si>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</si>
  <si>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</si>
  <si>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</si>
  <si>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</si>
  <si>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</si>
  <si>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</si>
  <si>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</si>
  <si>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</si>
  <si>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</si>
  <si>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</si>
  <si>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</si>
  <si>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</si>
  <si>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</si>
  <si>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</si>
  <si>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</si>
  <si>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</si>
  <si>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</si>
  <si>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</si>
  <si>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</si>
  <si>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</si>
  <si>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</si>
  <si>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</si>
  <si>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</si>
  <si>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</si>
  <si>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</si>
  <si>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</si>
  <si>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</si>
  <si>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</si>
  <si>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</si>
  <si>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</si>
  <si>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</si>
  <si>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</si>
  <si>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</si>
  <si>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</si>
  <si>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</si>
  <si>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</si>
  <si>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</si>
  <si>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</si>
  <si>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</si>
  <si>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</si>
  <si>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</si>
  <si>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</si>
  <si>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</si>
  <si>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</si>
  <si>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</si>
  <si>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</si>
  <si>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</si>
  <si>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</si>
  <si>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</si>
  <si>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</si>
  <si>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</si>
  <si>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</si>
  <si>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</si>
  <si>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</si>
  <si>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</si>
  <si>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</si>
  <si>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</si>
  <si>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</si>
  <si>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</si>
  <si>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</si>
  <si>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</si>
  <si>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</si>
  <si>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</si>
  <si>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</si>
  <si>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</si>
  <si>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</si>
  <si>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</si>
  <si>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</si>
  <si>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</si>
  <si>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</si>
  <si>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</si>
  <si>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</si>
  <si>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</si>
  <si>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</si>
  <si>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</si>
  <si>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</si>
  <si>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</si>
  <si>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</si>
  <si>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</si>
  <si>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</si>
  <si>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</si>
  <si>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</si>
  <si>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</si>
  <si>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</si>
  <si>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</si>
  <si>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</si>
  <si>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</si>
  <si>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</si>
  <si>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</si>
  <si>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</si>
  <si>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</si>
  <si>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</si>
  <si>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</si>
  <si>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</si>
  <si>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</si>
  <si>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</si>
  <si>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</si>
  <si>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</si>
  <si>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</si>
  <si>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</si>
  <si>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</si>
  <si>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</si>
  <si>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</si>
  <si>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</si>
  <si>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</si>
  <si>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</si>
  <si>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</si>
  <si>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</si>
  <si>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</si>
  <si>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</si>
  <si>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</si>
  <si>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</si>
  <si>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</si>
  <si>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</si>
  <si>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</si>
  <si>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</si>
  <si>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</si>
  <si>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</si>
  <si>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</si>
  <si>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</si>
  <si>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</si>
  <si>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</si>
  <si>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</si>
  <si>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</si>
  <si>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</si>
  <si>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</si>
  <si>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</si>
  <si>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</si>
  <si>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</si>
  <si>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</si>
  <si>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</si>
  <si>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</si>
  <si>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</si>
  <si>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</si>
  <si>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</si>
  <si>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</si>
  <si>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</si>
  <si>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</si>
  <si>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</si>
  <si>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</si>
  <si>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</si>
  <si>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</si>
  <si>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</si>
  <si>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</si>
  <si>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</si>
  <si>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</si>
  <si>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</si>
  <si>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</si>
  <si>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</si>
  <si>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</si>
  <si>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</si>
  <si>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</si>
  <si>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</si>
  <si>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</si>
  <si>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</si>
  <si>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</si>
  <si>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</si>
  <si>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</si>
  <si>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</si>
  <si>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</si>
  <si>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</si>
  <si>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</si>
  <si>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</si>
  <si>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</si>
  <si>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</si>
  <si>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</si>
  <si>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</si>
  <si>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</si>
  <si>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</si>
  <si>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</si>
  <si>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</si>
  <si>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</si>
  <si>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</si>
  <si>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</si>
  <si>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</si>
  <si>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</si>
  <si>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</si>
  <si>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</si>
  <si>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</si>
  <si>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</si>
  <si>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</si>
  <si>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</si>
  <si>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</si>
  <si>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</si>
  <si>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</si>
  <si>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</si>
  <si>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</si>
  <si>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</si>
  <si>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</si>
  <si>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</si>
  <si>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</si>
  <si>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</si>
  <si>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</si>
  <si>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</si>
  <si>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</si>
  <si>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</si>
  <si>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</si>
  <si>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</si>
  <si>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</si>
  <si>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</si>
  <si>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</si>
  <si>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</si>
  <si>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</si>
  <si>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</si>
  <si>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</si>
  <si>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</si>
  <si>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</si>
  <si>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</si>
  <si>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</si>
  <si>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</si>
  <si>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</si>
  <si>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</si>
  <si>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</si>
  <si>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</si>
  <si>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</si>
  <si>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</si>
  <si>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</si>
  <si>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</si>
  <si>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</si>
  <si>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</si>
  <si>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</si>
  <si>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</si>
  <si>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</si>
  <si>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</si>
  <si>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</si>
  <si>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</si>
  <si>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</si>
  <si>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</si>
  <si>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</si>
  <si>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</si>
  <si>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</si>
  <si>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</si>
  <si>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</si>
  <si>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</si>
  <si>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</si>
  <si>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</si>
  <si>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</si>
  <si>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</si>
  <si>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</si>
  <si>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</si>
  <si>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</si>
  <si>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</si>
  <si>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</si>
  <si>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</si>
  <si>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</si>
  <si>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</si>
  <si>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</si>
  <si>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</si>
  <si>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</si>
  <si>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</si>
  <si>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</si>
  <si>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</si>
  <si>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</si>
  <si>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</si>
  <si>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</si>
  <si>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</si>
  <si>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</si>
  <si>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</si>
  <si>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</si>
  <si>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</si>
  <si>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</si>
  <si>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</si>
  <si>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</si>
  <si>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</si>
  <si>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</si>
  <si>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</si>
  <si>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</si>
  <si>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</si>
  <si>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</si>
  <si>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</si>
  <si>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</si>
  <si>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</si>
  <si>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</si>
  <si>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</si>
  <si>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</si>
  <si>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</si>
  <si>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</si>
  <si>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</si>
  <si>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</si>
  <si>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</si>
  <si>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</si>
  <si>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</si>
  <si>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</si>
  <si>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</si>
  <si>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</si>
  <si>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</si>
  <si>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</si>
  <si>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</si>
  <si>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</si>
  <si>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</si>
  <si>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</si>
  <si>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</si>
  <si>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</si>
  <si>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</si>
  <si>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</si>
  <si>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</si>
  <si>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</si>
  <si>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</si>
  <si>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</si>
  <si>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</si>
  <si>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</si>
  <si>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</si>
  <si>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</si>
  <si>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</si>
  <si>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</si>
  <si>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</si>
  <si>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</si>
  <si>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</si>
  <si>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</si>
  <si>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</si>
  <si>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</si>
  <si>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</si>
  <si>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</si>
  <si>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</si>
  <si>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</si>
  <si>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</si>
  <si>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</si>
  <si>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</si>
  <si>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</si>
  <si>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</si>
  <si>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</si>
  <si>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</si>
  <si>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</si>
  <si>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</si>
  <si>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</si>
  <si>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</si>
  <si>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</si>
  <si>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</si>
  <si>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</si>
  <si>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</si>
  <si>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</si>
  <si>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</si>
  <si>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</si>
  <si>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</si>
  <si>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</si>
  <si>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</si>
  <si>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</si>
  <si>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</si>
  <si>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</si>
  <si>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</si>
  <si>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</si>
  <si>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</si>
  <si>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</si>
  <si>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</si>
  <si>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</si>
  <si>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</si>
  <si>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</si>
  <si>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</si>
  <si>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</si>
  <si>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</si>
  <si>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</si>
  <si>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</si>
  <si>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</si>
  <si>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</si>
  <si>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</si>
  <si>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</si>
  <si>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</si>
  <si>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</si>
  <si>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</si>
  <si>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</si>
  <si>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</si>
  <si>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</si>
  <si>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</si>
  <si>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</si>
  <si>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</si>
  <si>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</si>
  <si>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</si>
  <si>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</si>
  <si>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</si>
  <si>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</si>
  <si>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</si>
  <si>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</si>
  <si>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</si>
  <si>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</si>
  <si>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</si>
  <si>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</si>
  <si>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</si>
  <si>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</si>
  <si>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</si>
  <si>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</si>
  <si>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</si>
  <si>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</si>
  <si>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</si>
  <si>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</si>
  <si>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</si>
  <si>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</si>
  <si>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</si>
  <si>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</si>
  <si>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</si>
  <si>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</si>
  <si>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</si>
  <si>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</si>
  <si>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</si>
  <si>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</si>
  <si>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</si>
  <si>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</si>
  <si>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</si>
  <si>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</si>
  <si>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</si>
  <si>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</si>
  <si>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</si>
  <si>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</si>
  <si>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</si>
  <si>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</si>
  <si>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</si>
  <si>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</si>
  <si>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</si>
  <si>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</si>
  <si>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</si>
  <si>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</si>
  <si>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</si>
  <si>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</si>
  <si>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</si>
  <si>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</si>
  <si>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</si>
  <si>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</si>
  <si>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</si>
  <si>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</si>
  <si>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</si>
  <si>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</si>
  <si>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</si>
  <si>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</si>
  <si>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</si>
  <si>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</si>
  <si>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</si>
  <si>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</si>
  <si>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</si>
  <si>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</si>
  <si>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</si>
  <si>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</si>
  <si>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</si>
  <si>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</si>
  <si>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</si>
  <si>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</si>
  <si>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</si>
  <si>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</si>
  <si>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</si>
  <si>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</si>
  <si>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</si>
  <si>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</si>
  <si>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</si>
  <si>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</si>
  <si>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</si>
  <si>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</si>
  <si>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</si>
  <si>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</si>
  <si>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</si>
  <si>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</si>
  <si>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</si>
  <si>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</si>
  <si>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</si>
  <si>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</si>
  <si>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</si>
  <si>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</si>
  <si>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</si>
  <si>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</si>
  <si>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</si>
  <si>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</si>
  <si>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</si>
  <si>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</si>
  <si>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</si>
  <si>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</si>
  <si>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</si>
  <si>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</si>
  <si>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</si>
  <si>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</si>
  <si>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</si>
  <si>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</si>
  <si>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</si>
  <si>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</si>
  <si>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</si>
  <si>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</si>
  <si>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</si>
  <si>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</si>
  <si>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</si>
  <si>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</si>
  <si>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</si>
  <si>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</si>
  <si>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</si>
  <si>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</si>
  <si>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</si>
  <si>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</si>
  <si>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</si>
  <si>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</si>
  <si>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</si>
  <si>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</si>
  <si>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</si>
  <si>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</si>
  <si>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</si>
  <si>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</si>
  <si>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</si>
  <si>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</si>
  <si>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</si>
  <si>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</si>
  <si>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</si>
  <si>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</si>
  <si>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</si>
  <si>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</si>
  <si>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</si>
  <si>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</si>
  <si>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</si>
  <si>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</si>
  <si>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</si>
  <si>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</si>
  <si>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</si>
  <si>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</si>
  <si>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</si>
  <si>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</si>
  <si>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</si>
  <si>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</si>
  <si>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</si>
  <si>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</si>
  <si>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</si>
  <si>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</si>
  <si>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</si>
  <si>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</si>
  <si>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</si>
  <si>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</si>
  <si>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</si>
  <si>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</si>
  <si>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</si>
  <si>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</si>
  <si>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</si>
  <si>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</si>
  <si>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</si>
  <si>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</si>
  <si>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</si>
  <si>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</si>
  <si>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</si>
  <si>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</si>
  <si>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</si>
  <si>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</si>
  <si>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</si>
  <si>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</si>
  <si>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</si>
  <si>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</si>
  <si>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</si>
  <si>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</si>
  <si>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</si>
  <si>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</si>
  <si>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</si>
  <si>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</si>
  <si>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</si>
  <si>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</si>
  <si>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</si>
  <si>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</si>
  <si>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</si>
  <si>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</si>
  <si>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</si>
  <si>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</si>
  <si>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</si>
  <si>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</si>
  <si>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</si>
  <si>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</si>
  <si>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</si>
  <si>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</si>
  <si>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</si>
  <si>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</si>
  <si>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</si>
  <si>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</si>
  <si>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</si>
  <si>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</si>
  <si>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</si>
  <si>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</si>
  <si>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</si>
  <si>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</si>
  <si>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</si>
  <si>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</si>
  <si>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</si>
  <si>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</si>
  <si>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</si>
  <si>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</si>
  <si>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</si>
  <si>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</si>
  <si>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</si>
  <si>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</si>
  <si>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</si>
  <si>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</si>
  <si>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</si>
  <si>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</si>
  <si>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</si>
  <si>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</si>
  <si>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</si>
  <si>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</si>
  <si>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</si>
  <si>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</si>
  <si>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</si>
  <si>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</si>
  <si>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</si>
  <si>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</si>
  <si>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</si>
  <si>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</si>
  <si>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</si>
  <si>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</si>
  <si>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</si>
  <si>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</si>
  <si>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</si>
  <si>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</si>
  <si>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</si>
  <si>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</si>
  <si>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</si>
  <si>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</si>
  <si>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</si>
  <si>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</si>
  <si>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</si>
  <si>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</si>
  <si>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</si>
  <si>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</si>
  <si>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</si>
  <si>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</si>
  <si>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</si>
  <si>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</si>
  <si>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</si>
  <si>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</si>
  <si>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</si>
  <si>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</si>
  <si>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</si>
  <si>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</si>
  <si>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</si>
  <si>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</si>
  <si>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</si>
  <si>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</si>
  <si>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</si>
  <si>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</si>
  <si>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</si>
  <si>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</si>
  <si>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</si>
  <si>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</si>
  <si>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</si>
  <si>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</si>
  <si>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</si>
  <si>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</si>
  <si>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</si>
  <si>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</si>
  <si>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</si>
  <si>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</si>
  <si>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</si>
  <si>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</si>
  <si>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</si>
  <si>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</si>
  <si>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</si>
  <si>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</si>
  <si>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</si>
  <si>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</si>
  <si>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</si>
  <si>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</si>
  <si>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</si>
  <si>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</si>
  <si>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</si>
  <si>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</si>
  <si>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</si>
  <si>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</si>
  <si>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</si>
  <si>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</si>
  <si>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</si>
  <si>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</si>
  <si>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</si>
  <si>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</si>
  <si>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</si>
  <si>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</si>
  <si>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</si>
  <si>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</si>
  <si>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</si>
  <si>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</si>
  <si>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</si>
  <si>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</si>
  <si>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</si>
  <si>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</si>
  <si>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</si>
  <si>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</si>
  <si>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</si>
  <si>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</si>
  <si>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</si>
  <si>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</si>
  <si>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</si>
  <si>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</si>
  <si>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</si>
  <si>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</si>
  <si>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</si>
  <si>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</si>
  <si>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</si>
  <si>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</si>
  <si>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</si>
  <si>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</si>
  <si>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</si>
  <si>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</si>
  <si>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</si>
  <si>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</si>
  <si>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</si>
  <si>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</si>
  <si>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</si>
  <si>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</si>
  <si>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</si>
  <si>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</si>
  <si>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</si>
  <si>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</si>
  <si>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</si>
  <si>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</si>
  <si>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</si>
  <si>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</si>
  <si>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</si>
  <si>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</si>
  <si>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</si>
  <si>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</si>
  <si>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</si>
  <si>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</si>
  <si>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</si>
  <si>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</si>
  <si>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</si>
  <si>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</si>
  <si>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</si>
  <si>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</si>
  <si>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</si>
  <si>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</si>
  <si>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</si>
  <si>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</si>
  <si>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</si>
  <si>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</si>
  <si>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</si>
  <si>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</si>
  <si>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</si>
  <si>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</si>
  <si>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</si>
  <si>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</si>
  <si>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</si>
  <si>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</si>
  <si>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</si>
  <si>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</si>
  <si>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</si>
  <si>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</si>
  <si>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</si>
  <si>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</si>
  <si>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</si>
  <si>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</si>
  <si>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</si>
  <si>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</si>
  <si>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</si>
  <si>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</si>
  <si>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</si>
  <si>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</si>
  <si>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</si>
  <si>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</si>
  <si>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</si>
  <si>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</si>
  <si>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</si>
  <si>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</si>
  <si>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</si>
  <si>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</si>
  <si>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</si>
  <si>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</si>
  <si>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</si>
  <si>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</si>
  <si>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</si>
  <si>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</si>
  <si>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</si>
  <si>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</si>
  <si>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</si>
  <si>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</si>
  <si>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</si>
  <si>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</si>
  <si>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</si>
  <si>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</si>
  <si>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</si>
  <si>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</si>
  <si>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</si>
  <si>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</si>
  <si>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</si>
  <si>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</si>
  <si>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</si>
  <si>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</si>
  <si>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</si>
  <si>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</si>
  <si>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</si>
  <si>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</si>
  <si>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</si>
  <si>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</si>
  <si>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</si>
  <si>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</si>
  <si>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</si>
  <si>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</si>
  <si>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</si>
  <si>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</si>
  <si>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</si>
  <si>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</si>
  <si>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</si>
  <si>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</si>
  <si>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</si>
  <si>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</si>
  <si>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</si>
  <si>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</si>
  <si>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</si>
  <si>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</si>
  <si>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</si>
  <si>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</si>
  <si>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</si>
  <si>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</si>
  <si>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</si>
  <si>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</si>
  <si>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</si>
  <si>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</si>
  <si>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</si>
  <si>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</si>
  <si>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</si>
  <si>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</si>
  <si>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</si>
  <si>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</si>
  <si>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</si>
  <si>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</si>
  <si>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</si>
  <si>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</si>
  <si>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</si>
  <si>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</si>
  <si>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</si>
  <si>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</si>
  <si>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</si>
  <si>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</si>
  <si>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</si>
  <si>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</si>
  <si>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</si>
  <si>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</si>
  <si>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</si>
  <si>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</si>
  <si>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</si>
  <si>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</si>
  <si>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</si>
  <si>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</si>
  <si>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</si>
  <si>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</si>
  <si>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</si>
  <si>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</si>
  <si>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</si>
  <si>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</si>
  <si>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</si>
  <si>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</si>
  <si>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</si>
  <si>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</si>
  <si>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</si>
  <si>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</si>
  <si>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</si>
  <si>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</si>
  <si>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</si>
  <si>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</si>
  <si>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</si>
  <si>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</si>
  <si>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</si>
  <si>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</si>
  <si>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</si>
  <si>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</si>
  <si>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</si>
  <si>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</si>
  <si>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</si>
  <si>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</si>
  <si>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</si>
  <si>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</si>
  <si>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</si>
  <si>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</si>
  <si>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</si>
  <si>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</si>
  <si>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</si>
  <si>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</si>
  <si>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</si>
  <si>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</si>
  <si>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</si>
  <si>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</si>
  <si>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</si>
  <si>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</si>
  <si>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</si>
  <si>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</si>
  <si>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</si>
  <si>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</si>
  <si>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</si>
  <si>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</si>
  <si>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</si>
  <si>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</si>
  <si>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</si>
  <si>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</si>
  <si>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</si>
  <si>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</si>
  <si>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</si>
  <si>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</si>
  <si>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</si>
  <si>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</si>
  <si>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</si>
  <si>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</si>
  <si>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</si>
  <si>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</si>
  <si>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</si>
  <si>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</si>
  <si>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</si>
  <si>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</si>
  <si>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</si>
  <si>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</si>
  <si>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</si>
  <si>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</si>
  <si>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</si>
  <si>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</si>
  <si>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</si>
  <si>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</si>
  <si>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</si>
  <si>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</si>
  <si>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</si>
  <si>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</si>
  <si>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</si>
  <si>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</si>
  <si>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</si>
  <si>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</si>
  <si>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</si>
  <si>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</si>
  <si>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</si>
  <si>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</si>
  <si>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</si>
  <si>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</si>
  <si>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</si>
  <si>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</si>
  <si>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</si>
  <si>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</si>
  <si>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</si>
  <si>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</si>
  <si>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</si>
  <si>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</si>
  <si>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</si>
  <si>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</si>
  <si>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</si>
  <si>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</si>
  <si>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</si>
  <si>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</si>
  <si>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</si>
  <si>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</si>
  <si>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</si>
  <si>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</si>
  <si>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</si>
  <si>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</si>
  <si>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</si>
  <si>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</si>
  <si>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</si>
  <si>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</si>
  <si>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</si>
  <si>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</si>
  <si>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</si>
  <si>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</si>
  <si>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</si>
  <si>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</si>
  <si>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</si>
  <si>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</si>
  <si>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</si>
  <si>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</si>
  <si>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</si>
  <si>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</si>
  <si>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</si>
  <si>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</si>
  <si>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</si>
  <si>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</si>
  <si>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</si>
  <si>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</si>
  <si>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</si>
  <si>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</si>
  <si>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</si>
  <si>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</si>
  <si>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</si>
  <si>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</si>
  <si>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</si>
  <si>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</si>
  <si>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</si>
  <si>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</si>
  <si>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</si>
  <si>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</si>
  <si>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</si>
  <si>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</si>
  <si>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</si>
  <si>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</si>
  <si>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</si>
  <si>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</si>
  <si>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</si>
  <si>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</si>
  <si>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</si>
  <si>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</si>
  <si>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</si>
  <si>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</si>
  <si>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</si>
  <si>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</si>
  <si>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</si>
  <si>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</si>
  <si>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</si>
  <si>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</si>
  <si>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</si>
  <si>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</si>
  <si>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</si>
  <si>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</si>
  <si>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</si>
  <si>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</si>
  <si>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</si>
  <si>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</si>
  <si>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</si>
  <si>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</si>
  <si>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</si>
  <si>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</si>
  <si>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</si>
  <si>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</si>
  <si>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</si>
  <si>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</si>
  <si>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</si>
  <si>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</si>
  <si>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</si>
  <si>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</si>
  <si>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</si>
  <si>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</si>
  <si>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</si>
  <si>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</si>
  <si>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</si>
  <si>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</si>
  <si>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</si>
  <si>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</si>
  <si>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</si>
  <si>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</si>
  <si>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</si>
  <si>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</si>
  <si>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</si>
  <si>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</si>
  <si>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</si>
  <si>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</si>
  <si>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</si>
  <si>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</si>
  <si>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</si>
  <si>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</si>
  <si>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</si>
  <si>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</si>
  <si>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</si>
  <si>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</si>
  <si>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</si>
  <si>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</si>
  <si>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</si>
  <si>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</si>
  <si>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</si>
  <si>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</si>
  <si>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</si>
  <si>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</si>
  <si>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</si>
  <si>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</si>
  <si>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</si>
  <si>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</si>
  <si>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</si>
  <si>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</si>
  <si>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</si>
  <si>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</si>
  <si>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</si>
  <si>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</si>
  <si>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</si>
  <si>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</si>
  <si>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</si>
  <si>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</si>
  <si>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</si>
  <si>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</si>
  <si>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</si>
  <si>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</si>
  <si>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</si>
  <si>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</si>
  <si>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</si>
  <si>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</si>
  <si>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</si>
  <si>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</si>
  <si>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</si>
  <si>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</si>
  <si>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</si>
  <si>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</si>
  <si>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</si>
  <si>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</si>
  <si>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</si>
  <si>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</si>
  <si>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</si>
  <si>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</si>
  <si>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</si>
  <si>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</si>
  <si>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</si>
  <si>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</si>
  <si>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</si>
  <si>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</si>
  <si>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</si>
  <si>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</si>
  <si>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</si>
  <si>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</si>
  <si>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</si>
  <si>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</si>
  <si>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</si>
  <si>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</si>
  <si>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</si>
  <si>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</si>
  <si>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</si>
  <si>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</si>
  <si>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</si>
  <si>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</si>
  <si>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</si>
  <si>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</si>
  <si>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</si>
  <si>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</si>
  <si>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</si>
  <si>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</si>
  <si>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</si>
  <si>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</si>
  <si>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</si>
  <si>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</si>
  <si>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</si>
  <si>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</si>
  <si>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</si>
  <si>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</si>
  <si>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</si>
  <si>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</si>
  <si>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</si>
  <si>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</si>
  <si>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</si>
  <si>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</si>
  <si>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</si>
  <si>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</si>
  <si>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</si>
  <si>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</si>
  <si>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</si>
  <si>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</si>
  <si>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</si>
  <si>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</si>
  <si>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</si>
  <si>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</si>
  <si>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</si>
  <si>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</si>
  <si>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</si>
  <si>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</si>
  <si>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</si>
  <si>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</si>
  <si>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</si>
  <si>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</si>
  <si>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</si>
  <si>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</si>
  <si>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</si>
  <si>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</si>
  <si>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</si>
  <si>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</si>
  <si>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</si>
  <si>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</si>
  <si>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</si>
  <si>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</si>
  <si>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</si>
  <si>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</si>
  <si>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</si>
  <si>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</si>
  <si>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</si>
  <si>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</si>
  <si>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</si>
  <si>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</si>
  <si>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</si>
  <si>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</si>
  <si>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</si>
  <si>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</si>
  <si>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</si>
  <si>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</si>
  <si>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</si>
  <si>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</si>
  <si>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</si>
  <si>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</si>
  <si>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</si>
  <si>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</si>
  <si>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</si>
  <si>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</si>
  <si>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</si>
  <si>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</si>
  <si>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</si>
  <si>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</si>
  <si>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</si>
  <si>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</si>
  <si>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</si>
  <si>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</si>
  <si>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</si>
  <si>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</si>
  <si>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</si>
  <si>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</si>
  <si>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</si>
  <si>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</si>
  <si>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</si>
  <si>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</si>
  <si>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</si>
  <si>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</si>
  <si>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</si>
  <si>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</si>
  <si>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</si>
  <si>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</si>
  <si>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</si>
  <si>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</si>
  <si>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</si>
  <si>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</si>
  <si>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</si>
  <si>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</si>
  <si>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</si>
  <si>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</si>
  <si>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</si>
  <si>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</si>
  <si>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</si>
  <si>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</si>
  <si>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</si>
  <si>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</si>
  <si>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</si>
  <si>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</si>
  <si>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</si>
  <si>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</si>
  <si>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</si>
  <si>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</si>
  <si>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</si>
  <si>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</si>
  <si>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</si>
  <si>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</si>
  <si>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</si>
  <si>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</si>
  <si>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</si>
  <si>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</si>
  <si>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</si>
  <si>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</si>
  <si>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</si>
  <si>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</si>
  <si>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</si>
  <si>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</si>
  <si>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</si>
  <si>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</si>
  <si>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</si>
  <si>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</si>
  <si>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</si>
  <si>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</si>
  <si>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</si>
  <si>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</si>
  <si>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</si>
  <si>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</si>
  <si>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</si>
  <si>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</si>
  <si>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</si>
  <si>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</si>
  <si>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</si>
  <si>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</si>
  <si>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</si>
  <si>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</si>
  <si>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</si>
  <si>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</si>
  <si>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</si>
  <si>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</si>
  <si>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</si>
  <si>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</si>
  <si>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</si>
  <si>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</si>
  <si>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</si>
  <si>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</si>
  <si>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</si>
  <si>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</si>
  <si>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</si>
  <si>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</si>
  <si>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</si>
  <si>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</si>
  <si>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</si>
  <si>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</si>
  <si>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</si>
  <si>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</si>
  <si>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</si>
  <si>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</si>
  <si>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</si>
  <si>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</si>
  <si>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</si>
  <si>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</si>
  <si>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</si>
  <si>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</si>
  <si>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</si>
  <si>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</si>
  <si>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</si>
  <si>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</si>
  <si>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</si>
  <si>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</si>
  <si>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</si>
  <si>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</si>
  <si>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</si>
  <si>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</si>
  <si>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</si>
  <si>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</si>
  <si>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</si>
  <si>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</si>
  <si>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</si>
  <si>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</si>
  <si>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</si>
  <si>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</si>
  <si>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</si>
  <si>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</si>
  <si>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</si>
  <si>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</si>
  <si>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</si>
  <si>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</si>
  <si>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</si>
  <si>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</si>
  <si>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</si>
  <si>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</si>
  <si>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</si>
  <si>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</si>
  <si>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</si>
  <si>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</si>
  <si>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</si>
  <si>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</si>
  <si>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</si>
  <si>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</si>
  <si>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</si>
  <si>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</si>
  <si>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</si>
  <si>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</si>
  <si>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</si>
  <si>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</si>
  <si>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</si>
  <si>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</si>
  <si>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</si>
  <si>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</si>
  <si>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</si>
  <si>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</si>
  <si>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</si>
  <si>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</si>
  <si>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</si>
  <si>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</si>
  <si>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</si>
  <si>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</si>
  <si>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</si>
  <si>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</si>
  <si>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</si>
  <si>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</si>
  <si>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</si>
  <si>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</si>
  <si>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</si>
  <si>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</si>
  <si>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</si>
  <si>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</si>
  <si>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</si>
  <si>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</si>
  <si>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</si>
  <si>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</si>
  <si>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</si>
  <si>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</si>
  <si>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</si>
  <si>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</si>
  <si>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</si>
  <si>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</si>
  <si>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</si>
  <si>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</si>
  <si>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</si>
  <si>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</si>
  <si>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</si>
  <si>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</si>
  <si>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</si>
  <si>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</si>
  <si>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</si>
  <si>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</si>
  <si>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</si>
  <si>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</si>
  <si>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</si>
  <si>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</si>
  <si>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</si>
  <si>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</si>
  <si>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</si>
  <si>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</si>
  <si>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</si>
  <si>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</si>
  <si>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</si>
  <si>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</si>
  <si>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</si>
  <si>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</si>
  <si>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</si>
  <si>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</si>
  <si>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</si>
  <si>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</si>
  <si>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</si>
  <si>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</si>
  <si>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</si>
  <si>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</si>
  <si>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</si>
  <si>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</si>
  <si>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</si>
  <si>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</si>
  <si>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</si>
  <si>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</si>
  <si>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</si>
  <si>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</si>
  <si>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</si>
  <si>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</si>
  <si>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</si>
  <si>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</si>
  <si>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</si>
  <si>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</si>
  <si>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</si>
  <si>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</si>
  <si>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</si>
  <si>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</si>
  <si>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</si>
  <si>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</si>
  <si>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</si>
  <si>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</si>
  <si>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</si>
  <si>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</si>
  <si>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</si>
  <si>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</si>
  <si>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</si>
  <si>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</si>
  <si>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</si>
  <si>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</si>
  <si>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</si>
  <si>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</si>
  <si>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</si>
  <si>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</si>
  <si>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</si>
  <si>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</si>
  <si>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</si>
  <si>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</si>
  <si>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</si>
  <si>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</si>
  <si>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</si>
  <si>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</si>
  <si>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</si>
  <si>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</si>
  <si>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</si>
  <si>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</si>
  <si>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</si>
  <si>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</si>
  <si>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</si>
  <si>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</si>
  <si>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</si>
  <si>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</si>
  <si>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</si>
  <si>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</si>
  <si>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</si>
  <si>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</si>
  <si>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</si>
  <si>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</si>
  <si>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</si>
  <si>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</si>
  <si>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</si>
  <si>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</si>
  <si>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</si>
  <si>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</si>
  <si>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</si>
  <si>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</si>
  <si>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</si>
  <si>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</si>
  <si>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</si>
  <si>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</si>
  <si>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</si>
  <si>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</si>
  <si>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</si>
  <si>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</si>
  <si>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</si>
  <si>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</si>
  <si>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</si>
  <si>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</si>
  <si>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</si>
  <si>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</si>
  <si>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</si>
  <si>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</si>
  <si>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</si>
  <si>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</si>
  <si>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</si>
  <si>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</si>
  <si>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</si>
  <si>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</si>
  <si>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</si>
  <si>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</si>
  <si>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</si>
  <si>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</si>
  <si>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</si>
  <si>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</si>
  <si>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</si>
  <si>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</si>
  <si>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</si>
  <si>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</si>
  <si>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</si>
  <si>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</si>
  <si>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</si>
  <si>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</si>
  <si>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</si>
  <si>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</si>
  <si>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</si>
  <si>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</si>
  <si>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</si>
  <si>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</si>
  <si>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</si>
  <si>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</si>
  <si>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</si>
  <si>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</si>
  <si>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</si>
  <si>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</si>
  <si>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</si>
  <si>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</si>
  <si>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</si>
  <si>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</si>
  <si>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</si>
  <si>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</si>
  <si>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</si>
  <si>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</si>
  <si>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</si>
  <si>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</si>
  <si>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</si>
  <si>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</si>
  <si>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</si>
  <si>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</si>
  <si>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</si>
  <si>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</si>
  <si>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</si>
  <si>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</si>
  <si>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</si>
  <si>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</si>
  <si>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</si>
  <si>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</si>
  <si>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</si>
  <si>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</si>
  <si>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</si>
  <si>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</si>
  <si>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</si>
  <si>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</si>
  <si>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</si>
  <si>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</si>
  <si>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</si>
  <si>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</si>
  <si>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</si>
  <si>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</si>
  <si>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</si>
  <si>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</si>
  <si>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</si>
  <si>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</si>
  <si>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</si>
  <si>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</si>
  <si>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</si>
  <si>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</si>
  <si>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</si>
  <si>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</si>
  <si>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</si>
  <si>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</si>
  <si>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</si>
  <si>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</si>
  <si>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</si>
  <si>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</si>
  <si>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</si>
  <si>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</si>
  <si>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</si>
  <si>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</si>
  <si>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</si>
  <si>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</si>
  <si>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</si>
  <si>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</si>
  <si>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</si>
  <si>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</si>
  <si>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</si>
  <si>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</si>
  <si>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</si>
  <si>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</si>
  <si>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</si>
  <si>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</si>
  <si>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</si>
  <si>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</si>
  <si>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</si>
  <si>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</si>
  <si>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</si>
  <si>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</si>
  <si>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</si>
  <si>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</si>
  <si>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</si>
  <si>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</si>
  <si>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</si>
  <si>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</si>
  <si>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</si>
  <si>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</si>
  <si>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</si>
  <si>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</si>
  <si>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</si>
  <si>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</si>
  <si>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</si>
  <si>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</si>
  <si>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</si>
  <si>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</si>
  <si>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</si>
  <si>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</si>
  <si>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</si>
  <si>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</si>
  <si>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</si>
  <si>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</si>
  <si>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</si>
  <si>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</si>
  <si>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</si>
  <si>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</si>
  <si>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</si>
  <si>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</si>
  <si>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</si>
  <si>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</si>
  <si>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</si>
  <si>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</si>
  <si>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</si>
  <si>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</si>
  <si>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</si>
  <si>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</si>
  <si>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</si>
  <si>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</si>
  <si>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</si>
  <si>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</si>
  <si>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</si>
  <si>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</si>
  <si>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</si>
  <si>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</si>
  <si>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</si>
  <si>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</si>
  <si>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</si>
  <si>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</si>
  <si>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</si>
  <si>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</si>
  <si>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</si>
  <si>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</si>
  <si>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</si>
  <si>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</si>
  <si>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</si>
  <si>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</si>
  <si>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</si>
  <si>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</si>
  <si>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</si>
  <si>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</si>
  <si>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</si>
  <si>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</si>
  <si>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</si>
  <si>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</si>
  <si>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</si>
  <si>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</si>
  <si>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</si>
  <si>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</si>
  <si>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</si>
  <si>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</si>
  <si>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</si>
  <si>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</si>
  <si>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</si>
  <si>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</si>
  <si>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</si>
  <si>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</si>
  <si>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</si>
  <si>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</si>
  <si>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</si>
  <si>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</si>
  <si>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</si>
  <si>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</si>
  <si>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</si>
  <si>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</si>
  <si>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</si>
  <si>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</si>
  <si>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</si>
  <si>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</si>
  <si>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</si>
  <si>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</si>
  <si>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</si>
  <si>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</si>
  <si>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</si>
  <si>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</si>
  <si>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</si>
  <si>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</si>
  <si>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</si>
  <si>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</si>
  <si>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</si>
  <si>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</si>
  <si>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</si>
  <si>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</si>
  <si>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</si>
  <si>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</si>
  <si>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</si>
  <si>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</si>
  <si>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</si>
  <si>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</si>
  <si>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</si>
  <si>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</si>
  <si>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</si>
  <si>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</si>
  <si>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</si>
  <si>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</si>
  <si>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</si>
  <si>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</si>
  <si>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</si>
  <si>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</si>
  <si>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</si>
  <si>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</si>
  <si>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</si>
  <si>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</si>
  <si>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</si>
  <si>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</si>
  <si>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</si>
  <si>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</si>
  <si>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</si>
  <si>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</si>
  <si>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</si>
  <si>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</si>
  <si>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</si>
  <si>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</si>
  <si>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</si>
  <si>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</si>
  <si>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</si>
  <si>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</si>
  <si>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</si>
  <si>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</si>
  <si>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</si>
  <si>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</si>
  <si>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</si>
  <si>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</si>
  <si>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</si>
  <si>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</si>
  <si>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</si>
  <si>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</si>
  <si>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</si>
  <si>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</si>
  <si>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</si>
  <si>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</si>
  <si>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</si>
  <si>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</si>
  <si>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</si>
  <si>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</si>
  <si>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</si>
  <si>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</si>
  <si>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</si>
  <si>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</si>
  <si>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</si>
  <si>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</si>
  <si>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</si>
  <si>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</si>
  <si>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</si>
  <si>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</si>
  <si>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</si>
  <si>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</si>
  <si>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</si>
  <si>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</si>
  <si>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</si>
  <si>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</si>
  <si>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</si>
  <si>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</si>
  <si>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</si>
  <si>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</si>
  <si>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</si>
  <si>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</si>
  <si>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</si>
  <si>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</si>
  <si>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</si>
  <si>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</si>
  <si>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</si>
  <si>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</si>
  <si>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</si>
  <si>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</si>
  <si>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</si>
  <si>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</si>
  <si>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</si>
  <si>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</si>
  <si>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</si>
  <si>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</si>
  <si>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</si>
  <si>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</si>
  <si>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</si>
  <si>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</si>
  <si>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</si>
  <si>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</si>
  <si>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</si>
  <si>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</si>
  <si>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</si>
  <si>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</si>
  <si>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</si>
  <si>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</si>
  <si>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</si>
  <si>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</si>
  <si>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</si>
  <si>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</si>
  <si>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</si>
  <si>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</si>
  <si>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</si>
  <si>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</si>
  <si>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</si>
  <si>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</si>
  <si>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</si>
  <si>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</si>
  <si>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</si>
  <si>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</si>
  <si>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</si>
  <si>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</si>
  <si>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</si>
  <si>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</si>
  <si>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</si>
  <si>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</si>
  <si>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</si>
  <si>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</si>
  <si>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</si>
  <si>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</si>
  <si>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</si>
  <si>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</si>
  <si>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</si>
  <si>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</si>
  <si>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</si>
  <si>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</si>
  <si>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</si>
  <si>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</si>
  <si>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</si>
  <si>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</si>
  <si>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</si>
  <si>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</si>
  <si>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</si>
  <si>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</si>
  <si>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</si>
  <si>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</si>
  <si>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</si>
  <si>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</si>
  <si>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</si>
  <si>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</si>
  <si>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</si>
  <si>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</si>
  <si>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</si>
  <si>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</si>
  <si>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</si>
  <si>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</si>
  <si>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</si>
  <si>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</si>
  <si>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</si>
  <si>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</si>
  <si>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</si>
  <si>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</si>
  <si>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</si>
  <si>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</si>
  <si>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</si>
  <si>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</si>
  <si>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</si>
  <si>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</si>
  <si>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</si>
  <si>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</si>
  <si>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</si>
  <si>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</si>
  <si>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</si>
  <si>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</si>
  <si>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</si>
  <si>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</si>
  <si>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</si>
  <si>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</si>
  <si>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</si>
  <si>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</si>
  <si>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</si>
  <si>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</si>
  <si>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</si>
  <si>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</si>
  <si>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</si>
  <si>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</si>
  <si>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</si>
  <si>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</si>
  <si>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</si>
  <si>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</si>
  <si>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</si>
  <si>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</si>
  <si>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</si>
  <si>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</si>
  <si>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</si>
  <si>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</si>
  <si>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</si>
  <si>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</si>
  <si>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</si>
  <si>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</si>
  <si>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</si>
  <si>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</si>
  <si>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</si>
  <si>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</si>
  <si>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</si>
  <si>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</si>
  <si>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</si>
  <si>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</si>
  <si>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</si>
  <si>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</si>
  <si>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</si>
  <si>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</si>
  <si>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</si>
  <si>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</si>
  <si>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</si>
  <si>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</si>
  <si>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</si>
  <si>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</si>
  <si>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</si>
  <si>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</si>
  <si>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</si>
  <si>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</si>
  <si>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</si>
  <si>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</si>
  <si>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</si>
  <si>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</si>
  <si>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</si>
  <si>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</si>
  <si>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</si>
  <si>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</si>
  <si>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</si>
  <si>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</si>
  <si>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</si>
  <si>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</si>
  <si>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</si>
  <si>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</si>
  <si>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</si>
  <si>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</si>
  <si>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</si>
  <si>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</si>
  <si>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</si>
  <si>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</si>
  <si>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</si>
  <si>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</si>
  <si>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</si>
  <si>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</si>
  <si>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</si>
  <si>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</si>
  <si>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</si>
  <si>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</si>
  <si>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</si>
  <si>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</si>
  <si>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</si>
  <si>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</si>
  <si>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</si>
  <si>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</si>
  <si>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</si>
  <si>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</si>
  <si>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</si>
  <si>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</si>
  <si>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</si>
  <si>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</si>
  <si>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</si>
  <si>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</si>
  <si>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</si>
  <si>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</si>
  <si>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</si>
  <si>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</si>
  <si>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</si>
  <si>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</si>
  <si>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</si>
  <si>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</si>
  <si>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</si>
  <si>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</si>
  <si>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</si>
  <si>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</si>
  <si>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</si>
  <si>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</si>
  <si>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</si>
  <si>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</si>
  <si>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</si>
  <si>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</si>
  <si>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</si>
  <si>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</si>
  <si>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</si>
  <si>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</si>
  <si>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</si>
  <si>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</si>
  <si>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</si>
  <si>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</si>
  <si>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</si>
  <si>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</si>
  <si>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</si>
  <si>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</si>
  <si>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</si>
  <si>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</si>
  <si>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</si>
  <si>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</si>
  <si>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</si>
  <si>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</si>
  <si>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</si>
  <si>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</si>
  <si>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</si>
  <si>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</si>
  <si>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</si>
  <si>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</si>
  <si>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</si>
  <si>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</si>
  <si>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</si>
  <si>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</si>
  <si>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</si>
  <si>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</si>
  <si>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</si>
  <si>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</si>
  <si>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</si>
  <si>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</si>
  <si>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</si>
  <si>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</si>
  <si>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</si>
  <si>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</si>
  <si>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</si>
  <si>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</si>
  <si>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</si>
  <si>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</si>
  <si>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</si>
  <si>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</si>
  <si>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</si>
  <si>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</si>
  <si>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</si>
  <si>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</si>
  <si>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</si>
  <si>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</si>
  <si>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</si>
  <si>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</si>
  <si>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</si>
  <si>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</si>
  <si>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</si>
  <si>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</si>
  <si>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</si>
  <si>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</si>
  <si>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</si>
  <si>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</si>
  <si>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</si>
  <si>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</si>
  <si>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</si>
  <si>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</si>
  <si>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</si>
  <si>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</si>
  <si>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</si>
  <si>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</si>
  <si>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</si>
  <si>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</si>
  <si>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</si>
  <si>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</si>
  <si>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</si>
  <si>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</si>
  <si>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</si>
  <si>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</si>
  <si>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</si>
  <si>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</si>
  <si>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</si>
  <si>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</si>
  <si>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</si>
  <si>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</si>
  <si>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</si>
  <si>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</si>
  <si>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</si>
  <si>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</si>
  <si>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</si>
  <si>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</si>
  <si>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</si>
  <si>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</si>
  <si>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</si>
  <si>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</si>
  <si>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</si>
  <si>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</si>
  <si>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</si>
  <si>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</si>
  <si>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</si>
  <si>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</si>
  <si>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</si>
  <si>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</si>
  <si>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</si>
  <si>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</si>
  <si>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</si>
  <si>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</si>
  <si>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</si>
  <si>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</si>
  <si>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</si>
  <si>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</si>
  <si>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</si>
  <si>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</si>
  <si>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</si>
  <si>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</si>
  <si>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</si>
  <si>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</si>
  <si>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</si>
  <si>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</si>
  <si>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</si>
  <si>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</si>
  <si>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</si>
  <si>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</si>
  <si>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</si>
  <si>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</si>
  <si>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</si>
  <si>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</si>
  <si>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</si>
  <si>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</si>
  <si>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</si>
  <si>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</si>
  <si>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</si>
  <si>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</si>
  <si>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</si>
  <si>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</si>
  <si>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</si>
  <si>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</si>
  <si>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</si>
  <si>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</si>
  <si>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</si>
  <si>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</si>
  <si>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</si>
  <si>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</si>
  <si>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</si>
  <si>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</si>
  <si>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</si>
  <si>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</si>
  <si>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</si>
  <si>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</si>
  <si>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</si>
  <si>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</si>
  <si>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</si>
  <si>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</si>
  <si>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</si>
  <si>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</si>
  <si>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</si>
  <si>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</si>
  <si>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</si>
  <si>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</si>
  <si>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</si>
  <si>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</si>
  <si>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</si>
  <si>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</si>
  <si>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</si>
  <si>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</si>
  <si>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</si>
  <si>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</si>
  <si>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</si>
  <si>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</si>
  <si>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</si>
  <si>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</si>
  <si>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</si>
  <si>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</si>
  <si>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</si>
  <si>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</si>
  <si>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</si>
  <si>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</si>
  <si>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</si>
  <si>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</si>
  <si>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</si>
  <si>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</si>
  <si>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</si>
  <si>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</si>
  <si>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</si>
  <si>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</si>
  <si>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</si>
  <si>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</si>
  <si>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</si>
  <si>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</si>
  <si>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</si>
  <si>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</si>
  <si>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</si>
  <si>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</si>
  <si>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</si>
  <si>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</si>
  <si>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</si>
  <si>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</si>
  <si>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</si>
  <si>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</si>
  <si>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</si>
  <si>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</si>
  <si>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</si>
  <si>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</si>
  <si>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</si>
  <si>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</si>
  <si>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</si>
  <si>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</si>
  <si>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</si>
  <si>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</si>
  <si>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</si>
  <si>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</si>
  <si>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</si>
  <si>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</si>
  <si>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</si>
  <si>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</si>
  <si>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</si>
  <si>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</si>
  <si>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</si>
  <si>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</si>
  <si>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</si>
  <si>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</si>
  <si>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</si>
  <si>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</si>
  <si>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</si>
  <si>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</si>
  <si>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</si>
  <si>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</si>
  <si>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</si>
  <si>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</si>
  <si>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</si>
  <si>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</si>
  <si>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</si>
  <si>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</si>
  <si>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</si>
  <si>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</si>
  <si>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</si>
  <si>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</si>
  <si>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</si>
  <si>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</si>
  <si>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</si>
  <si>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</si>
  <si>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</si>
  <si>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</si>
  <si>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</si>
  <si>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</si>
  <si>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</si>
  <si>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</si>
  <si>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</si>
  <si>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</si>
  <si>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</si>
  <si>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</si>
  <si>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</si>
  <si>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</si>
  <si>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</si>
  <si>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</si>
  <si>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</si>
  <si>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</si>
  <si>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</si>
  <si>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</si>
  <si>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</si>
  <si>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</si>
  <si>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</si>
  <si>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</si>
  <si>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</si>
  <si>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</si>
  <si>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</si>
  <si>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</si>
  <si>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</si>
  <si>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</si>
  <si>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</si>
  <si>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</si>
  <si>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</si>
  <si>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</si>
  <si>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</si>
  <si>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</si>
  <si>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</si>
  <si>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</si>
  <si>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</si>
  <si>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</si>
  <si>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</si>
  <si>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</si>
  <si>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</si>
  <si>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</si>
  <si>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</si>
  <si>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</si>
  <si>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</si>
  <si>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</si>
  <si>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</si>
  <si>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</si>
  <si>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</si>
  <si>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</si>
  <si>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</si>
  <si>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</si>
  <si>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</si>
  <si>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</si>
  <si>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</si>
  <si>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</si>
  <si>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</si>
  <si>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</si>
  <si>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</si>
  <si>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</si>
  <si>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</si>
  <si>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</si>
  <si>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</si>
  <si>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</si>
  <si>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</si>
  <si>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</si>
  <si>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</si>
  <si>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</si>
  <si>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</si>
  <si>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</si>
  <si>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</si>
  <si>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</si>
  <si>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</si>
  <si>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</si>
  <si>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</si>
  <si>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</si>
  <si>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</si>
  <si>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</si>
  <si>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</si>
  <si>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</si>
  <si>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</si>
  <si>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</si>
  <si>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</si>
  <si>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</si>
  <si>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</si>
  <si>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</si>
  <si>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</si>
  <si>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</si>
  <si>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</si>
  <si>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</si>
  <si>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</si>
  <si>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</si>
  <si>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</si>
  <si>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</si>
  <si>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</si>
  <si>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</si>
  <si>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</si>
  <si>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</si>
  <si>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</si>
  <si>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</si>
  <si>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</si>
  <si>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</si>
  <si>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</si>
  <si>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</si>
  <si>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</si>
  <si>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</si>
  <si>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</si>
  <si>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</si>
  <si>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</si>
  <si>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</si>
  <si>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</si>
  <si>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</si>
  <si>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</si>
  <si>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</si>
  <si>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</si>
  <si>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</si>
  <si>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</si>
  <si>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</si>
  <si>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</si>
  <si>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</si>
  <si>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</si>
  <si>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</si>
  <si>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</si>
  <si>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</si>
  <si>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</si>
  <si>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</si>
  <si>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</si>
  <si>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</si>
  <si>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</si>
  <si>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</si>
  <si>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</si>
  <si>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</si>
  <si>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</si>
  <si>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</si>
  <si>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</si>
  <si>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</si>
  <si>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</si>
  <si>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</si>
  <si>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</si>
  <si>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</si>
  <si>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</si>
  <si>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</si>
  <si>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</si>
  <si>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</si>
  <si>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</si>
  <si>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</si>
  <si>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</si>
  <si>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</si>
  <si>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</si>
  <si>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</si>
  <si>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</si>
  <si>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</si>
  <si>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</si>
  <si>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</si>
  <si>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</si>
  <si>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</si>
  <si>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</si>
  <si>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</si>
  <si>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</si>
  <si>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</si>
  <si>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</si>
  <si>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</si>
  <si>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</si>
  <si>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</si>
  <si>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</si>
  <si>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</si>
  <si>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</si>
  <si>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</si>
  <si>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</si>
  <si>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</si>
  <si>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</si>
  <si>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</si>
  <si>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</si>
  <si>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</si>
  <si>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</si>
  <si>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</si>
  <si>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</si>
  <si>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</si>
  <si>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</si>
  <si>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</si>
  <si>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</si>
  <si>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</si>
  <si>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</si>
  <si>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</si>
  <si>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</si>
  <si>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</si>
  <si>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</si>
  <si>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</si>
  <si>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</si>
  <si>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</si>
  <si>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</si>
  <si>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</si>
  <si>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</si>
  <si>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</si>
  <si>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</si>
  <si>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</si>
  <si>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</si>
  <si>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</si>
  <si>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</si>
  <si>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</si>
  <si>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</si>
  <si>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</si>
  <si>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</si>
  <si>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</si>
  <si>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</si>
  <si>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</si>
  <si>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</si>
  <si>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</si>
  <si>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</si>
  <si>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</si>
  <si>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</si>
  <si>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</si>
  <si>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</si>
  <si>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</si>
  <si>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</si>
  <si>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</si>
  <si>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</si>
  <si>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</si>
  <si>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</si>
  <si>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</si>
  <si>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</si>
  <si>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</si>
  <si>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</si>
  <si>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</si>
  <si>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</si>
  <si>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</si>
  <si>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</si>
  <si>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</si>
  <si>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</si>
  <si>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</si>
  <si>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</si>
  <si>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</si>
  <si>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</si>
  <si>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</si>
  <si>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</si>
  <si>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</si>
  <si>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</si>
  <si>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</si>
  <si>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</si>
  <si>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</si>
  <si>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</si>
  <si>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</si>
  <si>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</si>
  <si>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</si>
  <si>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</si>
  <si>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</si>
  <si>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</si>
  <si>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</si>
  <si>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</si>
  <si>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</si>
  <si>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</si>
  <si>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</si>
  <si>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</si>
  <si>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</si>
  <si>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</si>
  <si>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</si>
  <si>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</si>
  <si>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</si>
  <si>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</si>
  <si>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</si>
  <si>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</si>
  <si>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</si>
  <si>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</si>
  <si>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</si>
  <si>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</si>
  <si>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</si>
  <si>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</si>
  <si>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</si>
  <si>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</si>
  <si>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</si>
  <si>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</si>
  <si>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</si>
  <si>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</si>
  <si>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</si>
  <si>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</si>
  <si>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</si>
  <si>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</si>
  <si>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</si>
  <si>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</si>
  <si>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</si>
  <si>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</si>
  <si>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</si>
  <si>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</si>
  <si>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</si>
  <si>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</si>
  <si>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</si>
  <si>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</si>
  <si>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</si>
  <si>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</si>
  <si>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</si>
  <si>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</si>
  <si>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</si>
  <si>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</si>
  <si>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</si>
  <si>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</si>
  <si>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</si>
  <si>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</si>
  <si>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</si>
  <si>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</si>
  <si>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</si>
  <si>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</si>
  <si>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</si>
  <si>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</si>
  <si>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</si>
  <si>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</si>
  <si>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</si>
  <si>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</si>
  <si>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</si>
  <si>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</si>
  <si>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</si>
  <si>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</si>
  <si>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</si>
  <si>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</si>
  <si>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</si>
  <si>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</si>
  <si>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</si>
  <si>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</si>
  <si>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</si>
  <si>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</si>
  <si>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</si>
  <si>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</si>
  <si>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</si>
  <si>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</si>
  <si>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</si>
  <si>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</si>
  <si>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</si>
  <si>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</si>
  <si>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</si>
  <si>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</si>
  <si>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</si>
  <si>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</si>
  <si>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</si>
  <si>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</si>
  <si>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</si>
  <si>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</si>
  <si>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</si>
  <si>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</si>
  <si>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</si>
  <si>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</si>
  <si>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</si>
  <si>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</si>
  <si>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</si>
  <si>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</si>
  <si>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</si>
  <si>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</si>
  <si>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</si>
  <si>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</si>
  <si>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</si>
  <si>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</si>
  <si>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</si>
  <si>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</si>
  <si>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</si>
  <si>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</si>
  <si>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</si>
  <si>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</si>
  <si>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</si>
  <si>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</si>
  <si>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</si>
  <si>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</si>
  <si>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</si>
  <si>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</si>
  <si>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</si>
  <si>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</si>
  <si>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</si>
  <si>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</si>
  <si>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</si>
  <si>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</si>
  <si>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</si>
  <si>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</si>
  <si>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</si>
  <si>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</si>
  <si>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</si>
  <si>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</si>
  <si>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</si>
  <si>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</si>
  <si>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</si>
  <si>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</si>
  <si>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</si>
  <si>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</si>
  <si>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</si>
  <si>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</si>
  <si>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</si>
  <si>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</si>
  <si>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</si>
  <si>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</si>
  <si>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</si>
  <si>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</si>
  <si>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</si>
  <si>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</si>
  <si>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</si>
  <si>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</si>
  <si>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</si>
  <si>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</si>
  <si>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</si>
  <si>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</si>
  <si>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</si>
  <si>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</si>
  <si>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</si>
  <si>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</si>
  <si>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</si>
  <si>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</si>
  <si>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</si>
  <si>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</si>
  <si>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</si>
  <si>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</si>
  <si>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</si>
  <si>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</si>
  <si>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</si>
  <si>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</si>
  <si>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</si>
  <si>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</si>
  <si>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</si>
  <si>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</si>
  <si>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</si>
  <si>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</si>
  <si>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</si>
  <si>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</si>
  <si>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</si>
  <si>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</si>
  <si>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</si>
  <si>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</si>
  <si>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</si>
  <si>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</si>
  <si>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</si>
  <si>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</si>
  <si>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</si>
  <si>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</si>
  <si>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</si>
  <si>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</si>
  <si>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</si>
  <si>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</si>
  <si>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</si>
  <si>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</si>
  <si>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</si>
  <si>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</si>
  <si>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</si>
  <si>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</si>
  <si>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</si>
  <si>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</si>
  <si>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</si>
  <si>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</si>
  <si>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</si>
  <si>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</si>
  <si>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</si>
  <si>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</si>
  <si>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</si>
  <si>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</si>
  <si>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</si>
  <si>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</si>
  <si>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</si>
  <si>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</si>
  <si>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</si>
  <si>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</si>
  <si>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</si>
  <si>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</si>
  <si>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</si>
  <si>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</si>
  <si>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</si>
  <si>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</si>
  <si>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</si>
  <si>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</si>
  <si>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</si>
  <si>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</si>
  <si>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</si>
  <si>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</si>
  <si>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</si>
  <si>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</si>
  <si>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</si>
  <si>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</si>
  <si>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</si>
  <si>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</si>
  <si>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</si>
  <si>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</si>
  <si>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</si>
  <si>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</si>
  <si>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</si>
  <si>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</si>
  <si>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</si>
  <si>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</si>
  <si>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</si>
  <si>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</si>
  <si>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</si>
  <si>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</si>
  <si>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</si>
  <si>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</si>
  <si>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</si>
  <si>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</si>
  <si>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</si>
  <si>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</si>
  <si>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</si>
  <si>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</si>
  <si>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</si>
  <si>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</si>
  <si>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</si>
  <si>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</si>
  <si>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</si>
  <si>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</si>
  <si>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</si>
  <si>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</si>
  <si>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</si>
  <si>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</si>
  <si>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</si>
  <si>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</si>
  <si>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</si>
  <si>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</si>
  <si>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</si>
  <si>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</si>
  <si>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</si>
  <si>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</si>
  <si>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</si>
  <si>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</si>
  <si>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</si>
  <si>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</si>
  <si>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</si>
  <si>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</si>
  <si>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</si>
  <si>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</si>
  <si>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</si>
  <si>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</si>
  <si>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</si>
  <si>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</si>
  <si>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</si>
  <si>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</si>
  <si>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</si>
  <si>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</si>
  <si>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</si>
  <si>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</si>
  <si>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</si>
  <si>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</si>
  <si>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</si>
  <si>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</si>
  <si>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</si>
  <si>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</si>
  <si>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</si>
  <si>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</si>
  <si>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</si>
  <si>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</si>
  <si>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</si>
  <si>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</si>
  <si>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</si>
  <si>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</si>
  <si>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</si>
  <si>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</si>
  <si>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</si>
  <si>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</si>
  <si>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</si>
  <si>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</si>
  <si>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</si>
  <si>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</si>
  <si>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</si>
  <si>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</si>
  <si>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</si>
  <si>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</si>
  <si>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</si>
  <si>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</si>
  <si>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</si>
  <si>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</si>
  <si>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</si>
  <si>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</si>
  <si>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</si>
  <si>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</si>
  <si>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</si>
  <si>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</si>
  <si>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</si>
  <si>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</si>
  <si>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</si>
  <si>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</si>
  <si>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</si>
  <si>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</si>
  <si>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</si>
  <si>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</si>
  <si>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</si>
  <si>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</si>
  <si>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</si>
  <si>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</si>
  <si>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</si>
  <si>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</si>
  <si>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</si>
  <si>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</si>
  <si>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</si>
  <si>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</si>
  <si>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</si>
  <si>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</si>
  <si>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</si>
  <si>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</si>
  <si>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</si>
  <si>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</si>
  <si>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</si>
  <si>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</si>
  <si>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</si>
  <si>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</si>
  <si>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</si>
  <si>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</si>
  <si>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</si>
  <si>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</si>
  <si>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</si>
  <si>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</si>
  <si>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</si>
  <si>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</si>
  <si>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</si>
  <si>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</si>
  <si>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</si>
  <si>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</si>
  <si>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</si>
  <si>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</si>
  <si>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</si>
  <si>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</si>
  <si>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</si>
  <si>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</si>
  <si>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</si>
  <si>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</si>
  <si>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</si>
  <si>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</si>
  <si>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</si>
  <si>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</si>
  <si>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</si>
  <si>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</si>
  <si>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</si>
  <si>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</si>
  <si>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</si>
  <si>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</si>
  <si>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</si>
  <si>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</si>
  <si>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</si>
  <si>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</si>
  <si>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</si>
  <si>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</si>
  <si>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</si>
  <si>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</si>
  <si>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</si>
  <si>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</si>
  <si>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</si>
  <si>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</si>
  <si>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</si>
  <si>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</si>
  <si>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</si>
  <si>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</si>
  <si>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</si>
  <si>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</si>
  <si>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</si>
  <si>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</si>
  <si>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</si>
  <si>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</si>
  <si>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</si>
  <si>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</si>
  <si>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</si>
  <si>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</si>
  <si>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</si>
  <si>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</si>
  <si>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</si>
  <si>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</si>
  <si>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</si>
  <si>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</si>
  <si>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</si>
  <si>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</si>
  <si>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</si>
  <si>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</si>
  <si>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</si>
  <si>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</si>
  <si>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</si>
  <si>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</si>
  <si>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</si>
  <si>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</si>
  <si>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</si>
  <si>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</si>
  <si>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</si>
  <si>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</si>
  <si>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</si>
  <si>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</si>
  <si>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</si>
  <si>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</si>
  <si>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</si>
  <si>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</si>
  <si>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</si>
  <si>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</si>
  <si>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</si>
  <si>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</si>
  <si>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</si>
  <si>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</si>
  <si>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</si>
  <si>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</si>
  <si>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</si>
  <si>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</si>
  <si>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</si>
  <si>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</si>
  <si>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</si>
  <si>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</si>
  <si>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</si>
  <si>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</si>
  <si>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</si>
  <si>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</si>
  <si>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</si>
  <si>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</si>
  <si>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</si>
  <si>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</si>
  <si>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</si>
  <si>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</si>
  <si>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</si>
  <si>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</si>
  <si>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</si>
  <si>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</si>
  <si>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</si>
  <si>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</si>
  <si>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</si>
  <si>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</si>
  <si>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</si>
  <si>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</si>
  <si>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</si>
  <si>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</si>
  <si>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</si>
  <si>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</si>
  <si>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</si>
  <si>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</si>
  <si>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</si>
  <si>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</si>
  <si>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</si>
  <si>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</si>
  <si>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</si>
  <si>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</si>
  <si>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</si>
  <si>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</si>
  <si>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</si>
  <si>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</si>
  <si>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</si>
  <si>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</si>
  <si>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</si>
  <si>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</si>
  <si>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</si>
  <si>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</si>
  <si>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</si>
  <si>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</si>
  <si>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</si>
  <si>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</si>
  <si>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</si>
  <si>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</si>
  <si>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</si>
  <si>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</si>
  <si>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</si>
  <si>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</si>
  <si>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</si>
  <si>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</si>
  <si>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</si>
  <si>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</si>
  <si>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</si>
  <si>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</si>
  <si>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</si>
  <si>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</si>
  <si>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</si>
  <si>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</si>
  <si>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</si>
  <si>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</si>
  <si>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</si>
  <si>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</si>
  <si>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</si>
  <si>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</si>
  <si>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</si>
  <si>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</si>
  <si>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</si>
  <si>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</si>
  <si>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</si>
  <si>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</si>
  <si>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</si>
  <si>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</si>
  <si>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</si>
  <si>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</si>
  <si>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</si>
  <si>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</si>
  <si>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</si>
  <si>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</si>
  <si>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</si>
  <si>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</si>
  <si>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</si>
  <si>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</si>
  <si>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</si>
  <si>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</si>
  <si>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</si>
  <si>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</si>
  <si>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</si>
  <si>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</si>
  <si>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</si>
  <si>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</si>
  <si>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</si>
  <si>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</si>
  <si>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</si>
  <si>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</si>
  <si>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</si>
  <si>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</si>
  <si>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</si>
  <si>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</si>
  <si>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</si>
  <si>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</si>
  <si>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</si>
  <si>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</si>
  <si>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</si>
  <si>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</si>
  <si>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</si>
  <si>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</si>
  <si>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</si>
  <si>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</si>
  <si>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</si>
  <si>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</si>
  <si>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</si>
  <si>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</si>
  <si>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</si>
  <si>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</si>
  <si>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</si>
  <si>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</si>
  <si>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</si>
  <si>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</si>
  <si>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</si>
  <si>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</si>
  <si>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</si>
  <si>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</si>
  <si>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</si>
  <si>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</si>
  <si>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</si>
  <si>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</si>
  <si>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</si>
  <si>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</si>
  <si>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</si>
  <si>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</si>
  <si>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</si>
  <si>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</si>
  <si>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</si>
  <si>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</si>
  <si>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</si>
  <si>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</si>
  <si>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</si>
  <si>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</si>
  <si>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</si>
  <si>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</si>
  <si>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</si>
  <si>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</si>
  <si>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</si>
  <si>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</si>
  <si>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</si>
  <si>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</si>
  <si>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</si>
  <si>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</si>
  <si>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</si>
  <si>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</si>
  <si>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</si>
  <si>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</si>
  <si>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</si>
  <si>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</si>
  <si>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</si>
  <si>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</si>
  <si>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</si>
  <si>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</si>
  <si>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</si>
  <si>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</si>
  <si>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</si>
  <si>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</si>
  <si>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</si>
  <si>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</si>
  <si>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</si>
  <si>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</si>
  <si>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</si>
  <si>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</si>
  <si>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</si>
  <si>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</si>
  <si>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</si>
  <si>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</si>
  <si>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</si>
  <si>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</si>
  <si>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</si>
  <si>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</si>
  <si>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</si>
  <si>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</si>
  <si>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</si>
  <si>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</si>
  <si>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</si>
  <si>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</si>
  <si>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</si>
  <si>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</si>
  <si>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</si>
  <si>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</si>
  <si>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</si>
  <si>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</si>
  <si>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</si>
  <si>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</si>
  <si>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</si>
  <si>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</si>
  <si>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</si>
  <si>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</si>
  <si>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</si>
  <si>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</si>
  <si>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</si>
  <si>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</si>
  <si>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</si>
  <si>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</si>
  <si>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</si>
  <si>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</si>
  <si>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</si>
  <si>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</si>
  <si>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</si>
  <si>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</si>
  <si>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</si>
  <si>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</si>
  <si>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</si>
  <si>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</si>
  <si>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</si>
  <si>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</si>
  <si>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</si>
  <si>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</si>
  <si>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</si>
  <si>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</si>
  <si>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</si>
  <si>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</si>
  <si>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</si>
  <si>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</si>
  <si>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</si>
  <si>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</si>
  <si>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</si>
  <si>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</si>
  <si>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</si>
  <si>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</si>
  <si>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</si>
  <si>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</si>
  <si>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</si>
  <si>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</si>
  <si>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</si>
  <si>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</si>
  <si>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</si>
  <si>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</si>
  <si>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</si>
  <si>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</si>
  <si>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</si>
  <si>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</si>
  <si>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</si>
  <si>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</si>
  <si>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</si>
  <si>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</si>
  <si>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</si>
  <si>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</si>
  <si>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</si>
  <si>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</si>
  <si>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</si>
  <si>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</si>
  <si>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</si>
  <si>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</si>
  <si>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</si>
  <si>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</si>
  <si>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</si>
  <si>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</si>
  <si>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</si>
  <si>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</si>
  <si>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</si>
  <si>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</si>
  <si>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</si>
  <si>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</si>
  <si>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</si>
  <si>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</si>
  <si>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</si>
  <si>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</si>
  <si>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</si>
  <si>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</si>
  <si>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</si>
  <si>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</si>
  <si>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</si>
  <si>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</si>
  <si>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</si>
  <si>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</si>
  <si>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</si>
  <si>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</si>
  <si>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</si>
  <si>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</si>
  <si>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</si>
  <si>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</si>
  <si>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</si>
  <si>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</si>
  <si>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</si>
  <si>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</si>
  <si>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</si>
  <si>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</si>
  <si>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</si>
  <si>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</si>
  <si>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</si>
  <si>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</si>
  <si>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</si>
  <si>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</si>
  <si>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</si>
  <si>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</si>
  <si>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</si>
  <si>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</si>
  <si>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</si>
  <si>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</si>
  <si>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</si>
  <si>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</si>
  <si>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</si>
  <si>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</si>
  <si>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</si>
  <si>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</si>
  <si>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</si>
  <si>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</si>
  <si>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</si>
  <si>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</si>
  <si>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</si>
  <si>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</si>
  <si>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</si>
  <si>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</si>
  <si>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</si>
  <si>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</si>
  <si>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</si>
  <si>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</si>
  <si>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</si>
  <si>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</si>
  <si>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</si>
  <si>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</si>
  <si>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</si>
  <si>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</si>
  <si>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</si>
  <si>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</si>
  <si>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</si>
  <si>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</si>
  <si>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</si>
  <si>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</si>
  <si>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</si>
  <si>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</si>
  <si>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</si>
  <si>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</si>
  <si>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</si>
  <si>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</si>
  <si>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</si>
  <si>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</si>
  <si>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</si>
  <si>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</si>
  <si>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</si>
  <si>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</si>
  <si>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</si>
  <si>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</si>
  <si>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</si>
  <si>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</si>
  <si>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</si>
  <si>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</si>
  <si>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</si>
  <si>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</si>
  <si>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</si>
  <si>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</si>
  <si>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</si>
  <si>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</si>
  <si>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</si>
  <si>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</si>
  <si>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</si>
  <si>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</si>
  <si>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</si>
  <si>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</si>
  <si>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</si>
  <si>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</si>
  <si>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</si>
  <si>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</si>
  <si>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</si>
  <si>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</si>
  <si>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</si>
  <si>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</si>
  <si>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</si>
  <si>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</si>
  <si>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</si>
  <si>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</si>
  <si>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</si>
  <si>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</si>
  <si>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</si>
  <si>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</si>
  <si>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</si>
  <si>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</si>
  <si>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</si>
  <si>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</si>
  <si>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</si>
  <si>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</si>
  <si>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</si>
  <si>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</si>
  <si>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</si>
  <si>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</si>
  <si>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</si>
  <si>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</si>
  <si>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</si>
  <si>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</si>
  <si>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</si>
  <si>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</si>
  <si>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</si>
  <si>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</si>
  <si>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</si>
  <si>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</si>
  <si>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</si>
  <si>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</si>
  <si>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</si>
  <si>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</si>
  <si>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</si>
  <si>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</si>
  <si>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</si>
  <si>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</si>
  <si>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</si>
  <si>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</si>
  <si>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</si>
  <si>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</si>
  <si>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</si>
  <si>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</si>
  <si>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</si>
  <si>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</si>
  <si>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</si>
  <si>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</si>
  <si>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</si>
  <si>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</si>
  <si>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</si>
  <si>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</si>
  <si>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</si>
  <si>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</si>
  <si>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</si>
  <si>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</si>
  <si>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</si>
  <si>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</si>
  <si>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</si>
  <si>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</si>
  <si>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</si>
  <si>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</si>
  <si>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</si>
  <si>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</si>
  <si>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</si>
  <si>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</si>
  <si>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</si>
  <si>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</si>
  <si>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</si>
  <si>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</si>
  <si>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</si>
  <si>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</si>
  <si>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</si>
  <si>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</si>
  <si>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</si>
  <si>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</si>
  <si>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</si>
  <si>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</si>
  <si>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</si>
  <si>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</si>
  <si>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</si>
  <si>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</si>
  <si>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</si>
  <si>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</si>
  <si>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</si>
  <si>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</si>
  <si>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</si>
  <si>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</si>
  <si>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</si>
  <si>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</si>
  <si>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</si>
  <si>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</si>
  <si>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</si>
  <si>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</si>
  <si>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</si>
  <si>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</si>
  <si>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</si>
  <si>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</si>
  <si>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</si>
  <si>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</si>
  <si>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</si>
  <si>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</si>
  <si>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</si>
  <si>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</si>
  <si>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</si>
  <si>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</si>
  <si>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</si>
  <si>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</si>
  <si>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</si>
  <si>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</si>
  <si>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</si>
  <si>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</si>
  <si>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</si>
  <si>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</si>
  <si>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</si>
  <si>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</si>
  <si>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</si>
  <si>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</si>
  <si>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</si>
  <si>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</si>
  <si>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</si>
  <si>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</si>
  <si>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</si>
  <si>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</si>
  <si>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</si>
  <si>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</si>
  <si>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</si>
  <si>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</si>
  <si>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</si>
  <si>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</si>
  <si>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</si>
  <si>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</si>
  <si>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</si>
  <si>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</si>
  <si>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</si>
  <si>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</si>
  <si>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</si>
  <si>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</si>
  <si>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</si>
  <si>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</si>
  <si>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</si>
  <si>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</si>
  <si>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</si>
  <si>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</si>
  <si>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</si>
  <si>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</si>
  <si>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</si>
  <si>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</si>
  <si>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</si>
  <si>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</si>
  <si>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</si>
  <si>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</si>
  <si>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</si>
  <si>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</si>
  <si>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</si>
  <si>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</si>
  <si>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</si>
  <si>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</si>
  <si>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</si>
  <si>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</si>
  <si>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</si>
  <si>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</si>
  <si>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</si>
  <si>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</si>
  <si>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</si>
  <si>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</si>
  <si>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</si>
  <si>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</si>
  <si>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</si>
  <si>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</si>
  <si>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</si>
  <si>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</si>
  <si>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</si>
  <si>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</si>
  <si>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</si>
  <si>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</si>
  <si>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</si>
  <si>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</si>
  <si>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</si>
  <si>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</si>
  <si>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</si>
  <si>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</si>
  <si>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</si>
  <si>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</si>
  <si>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</si>
  <si>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</si>
  <si>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</si>
  <si>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</si>
  <si>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</si>
  <si>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</si>
  <si>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</si>
  <si>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</si>
  <si>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</si>
  <si>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</si>
  <si>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</si>
  <si>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</si>
  <si>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</si>
  <si>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</si>
  <si>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</si>
  <si>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</si>
  <si>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</si>
  <si>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</si>
  <si>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</si>
  <si>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</si>
  <si>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</si>
  <si>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</si>
  <si>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</si>
  <si>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</si>
  <si>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</si>
  <si>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</si>
  <si>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</si>
  <si>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</si>
  <si>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</si>
  <si>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</si>
  <si>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</si>
  <si>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</si>
  <si>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</si>
  <si>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</si>
  <si>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</si>
  <si>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</si>
  <si>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</si>
  <si>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</si>
  <si>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</si>
  <si>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</si>
  <si>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</si>
  <si>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</si>
  <si>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</si>
  <si>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</si>
  <si>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</si>
  <si>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</si>
  <si>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</si>
  <si>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</si>
  <si>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</si>
  <si>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</si>
  <si>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</si>
  <si>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</si>
  <si>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</si>
  <si>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</si>
  <si>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</si>
  <si>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</si>
  <si>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</si>
  <si>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</si>
  <si>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</si>
  <si>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</si>
  <si>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</si>
  <si>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</si>
  <si>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</si>
  <si>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</si>
  <si>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</si>
  <si>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</si>
  <si>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</si>
  <si>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</si>
  <si>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</si>
  <si>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</si>
  <si>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</si>
  <si>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</si>
  <si>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</si>
  <si>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</si>
  <si>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</si>
  <si>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</si>
  <si>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</si>
  <si>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</si>
  <si>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</si>
  <si>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</si>
  <si>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</si>
  <si>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</si>
  <si>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</si>
  <si>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</si>
  <si>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</si>
  <si>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</si>
  <si>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</si>
  <si>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</si>
  <si>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</si>
  <si>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</si>
  <si>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</si>
  <si>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</si>
  <si>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</si>
  <si>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</si>
  <si>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</si>
  <si>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</si>
  <si>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</si>
  <si>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</si>
  <si>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</si>
  <si>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</si>
  <si>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</si>
  <si>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</si>
  <si>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</si>
  <si>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</si>
  <si>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</si>
  <si>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</si>
  <si>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</si>
  <si>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</si>
  <si>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</si>
  <si>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</si>
  <si>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</si>
  <si>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</si>
  <si>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</si>
  <si>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</si>
  <si>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</si>
  <si>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</si>
  <si>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</si>
  <si>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</si>
  <si>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</si>
  <si>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</si>
  <si>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</si>
  <si>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</si>
  <si>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</si>
  <si>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</si>
  <si>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</si>
  <si>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</si>
  <si>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</si>
  <si>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</si>
  <si>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</si>
  <si>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</si>
  <si>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</si>
  <si>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</si>
  <si>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</si>
  <si>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</si>
  <si>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</si>
  <si>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</si>
  <si>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</si>
  <si>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</si>
  <si>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</si>
  <si>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</si>
  <si>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</si>
  <si>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</si>
  <si>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</si>
  <si>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</si>
  <si>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</si>
  <si>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</si>
  <si>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</si>
  <si>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</si>
  <si>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</si>
  <si>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</si>
  <si>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</si>
  <si>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</si>
  <si>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</si>
  <si>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</si>
  <si>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</si>
  <si>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</si>
  <si>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</si>
  <si>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</si>
  <si>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</si>
  <si>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</si>
  <si>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</si>
  <si>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</si>
  <si>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</si>
  <si>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</si>
  <si>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</si>
  <si>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</si>
  <si>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</si>
  <si>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</si>
  <si>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</si>
  <si>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</si>
  <si>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</si>
  <si>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</si>
  <si>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</si>
  <si>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</si>
  <si>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</si>
  <si>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</si>
  <si>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</si>
  <si>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</si>
  <si>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</si>
  <si>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</si>
  <si>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</si>
  <si>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</si>
  <si>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</si>
  <si>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</si>
  <si>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</si>
  <si>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</si>
  <si>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</si>
  <si>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</si>
  <si>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</si>
  <si>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</si>
  <si>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</si>
  <si>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</si>
  <si>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</si>
  <si>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</si>
  <si>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</si>
  <si>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</si>
  <si>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</si>
  <si>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</si>
  <si>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</si>
  <si>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</si>
  <si>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</si>
  <si>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</si>
  <si>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</si>
  <si>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</si>
  <si>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</si>
  <si>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</si>
  <si>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</si>
  <si>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</si>
  <si>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</si>
  <si>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</si>
  <si>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</si>
  <si>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</si>
  <si>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</si>
  <si>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</si>
  <si>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</si>
  <si>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</si>
  <si>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</si>
  <si>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</si>
  <si>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</si>
  <si>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</si>
  <si>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</si>
  <si>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</si>
  <si>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</si>
  <si>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</si>
  <si>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</si>
  <si>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</si>
  <si>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</si>
  <si>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</si>
  <si>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</si>
  <si>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</si>
  <si>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</si>
  <si>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</si>
  <si>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</si>
  <si>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</si>
  <si>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</si>
  <si>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</si>
  <si>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</si>
  <si>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</si>
  <si>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</si>
  <si>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</si>
  <si>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</si>
  <si>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</si>
  <si>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</si>
  <si>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</si>
  <si>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</si>
  <si>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</si>
  <si>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</si>
  <si>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</si>
  <si>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</si>
  <si>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</si>
  <si>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</si>
  <si>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</si>
  <si>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</si>
  <si>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</si>
  <si>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</si>
  <si>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</si>
  <si>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</si>
  <si>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</si>
  <si>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</si>
  <si>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</si>
  <si>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</si>
  <si>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</si>
  <si>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</si>
  <si>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</si>
  <si>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</si>
  <si>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</si>
  <si>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</si>
  <si>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</si>
  <si>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</si>
  <si>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</si>
  <si>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</si>
  <si>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</si>
  <si>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</si>
  <si>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</si>
  <si>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</si>
  <si>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</si>
  <si>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</si>
  <si>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</si>
  <si>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</si>
  <si>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</si>
  <si>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</si>
  <si>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</si>
  <si>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</si>
  <si>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</si>
  <si>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</si>
  <si>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</si>
  <si>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</si>
  <si>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</si>
  <si>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</si>
  <si>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</si>
  <si>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</si>
  <si>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</si>
  <si>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</si>
  <si>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</si>
  <si>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</si>
  <si>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</si>
  <si>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</si>
  <si>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</si>
  <si>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</si>
  <si>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</si>
  <si>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</si>
  <si>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</si>
  <si>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</si>
  <si>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</si>
  <si>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</si>
  <si>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</si>
  <si>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</si>
  <si>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</si>
  <si>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</si>
  <si>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</si>
  <si>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</si>
  <si>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</si>
  <si>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</si>
  <si>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</si>
  <si>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</si>
  <si>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</si>
  <si>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</si>
  <si>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</si>
  <si>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</si>
  <si>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</si>
  <si>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</si>
  <si>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</si>
  <si>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</si>
  <si>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</si>
  <si>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</si>
  <si>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</si>
  <si>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</si>
  <si>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</si>
  <si>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</si>
  <si>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</si>
  <si>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</si>
  <si>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</si>
  <si>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</si>
  <si>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</si>
  <si>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</si>
  <si>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</si>
  <si>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</si>
  <si>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</si>
  <si>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</si>
  <si>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</si>
  <si>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</si>
  <si>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</si>
  <si>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</si>
  <si>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</si>
  <si>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</si>
  <si>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</si>
  <si>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</si>
  <si>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</si>
  <si>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</si>
  <si>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</si>
  <si>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</si>
  <si>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</si>
  <si>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</si>
  <si>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</si>
  <si>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</si>
  <si>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</si>
  <si>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</si>
  <si>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</si>
  <si>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</si>
  <si>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</si>
  <si>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</si>
  <si>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</si>
  <si>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</si>
  <si>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</si>
  <si>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</si>
  <si>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</si>
  <si>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</si>
  <si>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</si>
  <si>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</si>
  <si>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</si>
  <si>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</si>
  <si>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</si>
  <si>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</si>
  <si>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</si>
  <si>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</si>
  <si>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</si>
  <si>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</si>
  <si>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</si>
  <si>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</si>
  <si>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</si>
  <si>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</si>
  <si>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</si>
  <si>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</si>
  <si>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</si>
  <si>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</si>
  <si>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</si>
  <si>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</si>
  <si>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</si>
  <si>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</si>
  <si>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</si>
  <si>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</si>
  <si>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</si>
  <si>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</si>
  <si>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</si>
  <si>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</si>
  <si>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</si>
  <si>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</si>
  <si>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</si>
  <si>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</si>
  <si>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</si>
  <si>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</si>
  <si>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</si>
  <si>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</si>
  <si>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</si>
  <si>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</si>
  <si>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</si>
  <si>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</si>
  <si>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</si>
  <si>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</si>
  <si>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</si>
  <si>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</si>
  <si>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</si>
  <si>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</si>
  <si>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</si>
  <si>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</si>
  <si>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</si>
  <si>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</si>
  <si>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</si>
  <si>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</si>
  <si>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</si>
  <si>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</si>
  <si>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</si>
  <si>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</si>
  <si>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</si>
  <si>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</si>
  <si>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</si>
  <si>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</si>
  <si>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</si>
  <si>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</si>
  <si>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</si>
  <si>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</si>
  <si>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</si>
  <si>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</si>
  <si>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</si>
  <si>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</si>
  <si>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</si>
  <si>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</si>
  <si>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</si>
  <si>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</si>
  <si>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</si>
  <si>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</si>
  <si>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</si>
  <si>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</si>
  <si>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</si>
  <si>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</si>
  <si>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</si>
  <si>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</si>
  <si>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</si>
  <si>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</si>
  <si>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</si>
  <si>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</si>
  <si>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</si>
  <si>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</si>
  <si>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</si>
  <si>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</si>
  <si>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</si>
  <si>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</si>
  <si>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</si>
  <si>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</si>
  <si>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</si>
  <si>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</si>
  <si>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</si>
  <si>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</si>
  <si>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</si>
  <si>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</si>
  <si>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</si>
  <si>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</si>
  <si>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</si>
  <si>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</si>
  <si>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</si>
  <si>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</si>
  <si>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</si>
  <si>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</si>
  <si>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</si>
  <si>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</si>
  <si>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</si>
  <si>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</si>
  <si>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</si>
  <si>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</si>
  <si>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</si>
  <si>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</si>
  <si>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</si>
  <si>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</si>
  <si>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</si>
  <si>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</si>
  <si>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</si>
  <si>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</si>
  <si>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</si>
  <si>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</si>
  <si>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</si>
  <si>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</si>
  <si>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</si>
  <si>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</si>
  <si>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</si>
  <si>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</si>
  <si>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</si>
  <si>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</si>
  <si>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</si>
  <si>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</si>
  <si>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</si>
  <si>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</si>
  <si>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</si>
  <si>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</si>
  <si>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</si>
  <si>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</si>
  <si>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</si>
  <si>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</si>
  <si>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</si>
  <si>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</si>
  <si>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</si>
  <si>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</si>
  <si>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</si>
  <si>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</si>
  <si>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</si>
  <si>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</si>
  <si>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</si>
  <si>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</si>
  <si>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</si>
  <si>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</si>
  <si>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</si>
  <si>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</si>
  <si>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</si>
  <si>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</si>
  <si>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</si>
  <si>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</si>
  <si>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</si>
  <si>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</si>
  <si>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</si>
  <si>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</si>
  <si>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</si>
  <si>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</si>
  <si>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</si>
  <si>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</si>
  <si>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</si>
  <si>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</si>
  <si>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</si>
  <si>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</si>
  <si>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</si>
  <si>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</si>
  <si>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</si>
  <si>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</si>
  <si>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</si>
  <si>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</si>
  <si>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</si>
  <si>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</si>
  <si>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</si>
  <si>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</si>
  <si>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</si>
  <si>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</si>
  <si>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</si>
  <si>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</si>
  <si>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</si>
  <si>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</si>
  <si>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</si>
  <si>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</si>
  <si>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</si>
  <si>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</si>
  <si>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</si>
  <si>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</si>
  <si>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</si>
  <si>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</si>
  <si>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</si>
  <si>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</si>
  <si>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</si>
  <si>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</si>
  <si>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</si>
  <si>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</si>
  <si>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</si>
  <si>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</si>
  <si>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</si>
  <si>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</si>
  <si>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</si>
  <si>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</si>
  <si>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</si>
  <si>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</si>
  <si>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</si>
  <si>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</si>
  <si>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</si>
  <si>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</si>
  <si>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</si>
  <si>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</si>
  <si>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</si>
  <si>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</si>
  <si>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</si>
  <si>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</si>
  <si>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</si>
  <si>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</si>
  <si>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</si>
  <si>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</si>
  <si>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</si>
  <si>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</si>
  <si>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</si>
  <si>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</si>
  <si>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</si>
  <si>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</si>
  <si>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</si>
  <si>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</si>
  <si>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</si>
  <si>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</si>
  <si>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</si>
  <si>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</si>
  <si>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</si>
  <si>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</si>
  <si>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</si>
  <si>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</si>
  <si>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</si>
  <si>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</si>
  <si>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</si>
  <si>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</si>
  <si>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</si>
  <si>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</si>
  <si>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</si>
  <si>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</si>
  <si>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</si>
  <si>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</si>
  <si>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</si>
  <si>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</si>
  <si>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</si>
  <si>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</si>
  <si>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</si>
  <si>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</si>
  <si>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</si>
  <si>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</si>
  <si>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</si>
  <si>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</si>
  <si>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</si>
  <si>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</si>
  <si>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</si>
  <si>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</si>
  <si>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</si>
  <si>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</si>
  <si>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</si>
  <si>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</si>
  <si>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</si>
  <si>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</si>
  <si>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</si>
  <si>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</si>
  <si>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</si>
  <si>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</si>
  <si>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</si>
  <si>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</si>
  <si>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</si>
  <si>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</si>
  <si>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</si>
  <si>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</si>
  <si>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</si>
  <si>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</si>
  <si>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</si>
  <si>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</si>
  <si>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</si>
  <si>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</si>
  <si>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</si>
  <si>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</si>
  <si>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</si>
  <si>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</si>
  <si>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</si>
  <si>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</si>
  <si>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</si>
  <si>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</si>
  <si>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</si>
  <si>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</si>
  <si>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</si>
  <si>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</si>
  <si>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</si>
  <si>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</si>
  <si>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</si>
  <si>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</si>
  <si>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</si>
  <si>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</si>
  <si>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</si>
  <si>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</si>
  <si>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</si>
  <si>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</si>
  <si>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</si>
  <si>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</si>
  <si>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</si>
  <si>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</si>
  <si>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</si>
  <si>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</si>
  <si>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</si>
  <si>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</si>
  <si>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</si>
  <si>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</si>
  <si>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</si>
  <si>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</si>
  <si>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</si>
  <si>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</si>
  <si>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</si>
  <si>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</si>
  <si>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</si>
  <si>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</si>
  <si>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</si>
  <si>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</si>
  <si>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</si>
  <si>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</si>
  <si>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</si>
  <si>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</si>
  <si>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</si>
  <si>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</si>
  <si>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</si>
  <si>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</si>
  <si>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</si>
  <si>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</si>
  <si>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</si>
  <si>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</si>
  <si>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</si>
  <si>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</si>
  <si>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</si>
  <si>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</si>
  <si>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</si>
  <si>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</si>
  <si>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</si>
  <si>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</si>
  <si>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</si>
  <si>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</si>
  <si>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</si>
  <si>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</si>
  <si>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</si>
  <si>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</si>
  <si>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</si>
  <si>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</si>
  <si>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</si>
  <si>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</si>
  <si>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</si>
  <si>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</si>
  <si>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</si>
  <si>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</si>
  <si>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</si>
  <si>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</si>
  <si>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</si>
  <si>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</si>
  <si>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</si>
  <si>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</si>
  <si>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</si>
  <si>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</si>
  <si>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</si>
  <si>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</si>
  <si>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</si>
  <si>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</si>
  <si>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</si>
  <si>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</si>
  <si>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</si>
  <si>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</si>
  <si>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</si>
  <si>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</si>
  <si>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</si>
  <si>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</si>
  <si>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</si>
  <si>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</si>
  <si>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</si>
  <si>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</si>
  <si>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</si>
  <si>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</si>
  <si>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</si>
  <si>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</si>
  <si>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</si>
  <si>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</si>
  <si>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</si>
  <si>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</si>
  <si>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</si>
  <si>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</si>
  <si>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</si>
  <si>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</si>
  <si>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</si>
  <si>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</si>
  <si>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</si>
  <si>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</si>
  <si>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</si>
  <si>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</si>
  <si>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</si>
  <si>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</si>
  <si>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</si>
  <si>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</si>
  <si>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</si>
  <si>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</si>
  <si>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</si>
  <si>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</si>
  <si>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</si>
  <si>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</si>
  <si>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</si>
  <si>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</si>
  <si>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</si>
  <si>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</si>
  <si>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</si>
  <si>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</si>
  <si>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</si>
  <si>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</si>
  <si>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</si>
  <si>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</si>
  <si>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</si>
  <si>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</si>
  <si>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</si>
  <si>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</si>
  <si>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</si>
  <si>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</si>
  <si>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</si>
  <si>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</si>
  <si>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</si>
  <si>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</si>
  <si>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</si>
  <si>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</si>
  <si>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</si>
  <si>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</si>
  <si>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</si>
  <si>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</si>
  <si>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</si>
  <si>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</si>
  <si>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</si>
  <si>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</si>
  <si>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</si>
  <si>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</si>
  <si>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</si>
  <si>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</si>
  <si>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</si>
  <si>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</si>
  <si>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</si>
  <si>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</si>
  <si>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</si>
  <si>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</si>
  <si>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</si>
  <si>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</si>
  <si>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</si>
  <si>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</si>
  <si>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</si>
  <si>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</si>
  <si>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</si>
  <si>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</si>
  <si>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</si>
  <si>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</si>
  <si>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</si>
  <si>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</si>
  <si>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</si>
  <si>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</si>
  <si>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</si>
  <si>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</si>
  <si>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</si>
  <si>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</si>
  <si>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</si>
  <si>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</si>
  <si>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</si>
  <si>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</si>
  <si>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</si>
  <si>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</si>
  <si>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</si>
  <si>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</si>
  <si>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</si>
  <si>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</si>
  <si>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</si>
  <si>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</si>
  <si>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</si>
  <si>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</si>
  <si>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</si>
  <si>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</si>
  <si>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</si>
  <si>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</si>
  <si>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</si>
  <si>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</si>
  <si>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</si>
  <si>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</si>
  <si>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</si>
  <si>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</si>
  <si>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</si>
  <si>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</si>
  <si>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</si>
  <si>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</si>
  <si>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</si>
  <si>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</si>
  <si>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</si>
  <si>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</si>
  <si>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</si>
  <si>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</si>
  <si>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</si>
  <si>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</si>
  <si>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</si>
  <si>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</si>
  <si>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</si>
  <si>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</si>
  <si>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</si>
  <si>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</si>
  <si>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</si>
  <si>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</si>
  <si>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</si>
  <si>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</si>
  <si>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</si>
  <si>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</si>
  <si>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</si>
  <si>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</si>
  <si>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</si>
  <si>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</si>
  <si>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</si>
  <si>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</si>
  <si>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</si>
  <si>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</si>
  <si>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</si>
  <si>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</si>
  <si>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</si>
  <si>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</si>
  <si>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</si>
  <si>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</si>
  <si>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</si>
  <si>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</si>
  <si>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</si>
  <si>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</si>
  <si>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</si>
  <si>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</si>
  <si>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</si>
  <si>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</si>
  <si>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</si>
  <si>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</si>
  <si>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</si>
  <si>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</si>
  <si>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</si>
  <si>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</si>
  <si>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</si>
  <si>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</si>
  <si>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</si>
  <si>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</si>
  <si>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</si>
  <si>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</si>
  <si>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</si>
  <si>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</si>
  <si>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</si>
  <si>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</si>
  <si>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</si>
  <si>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</si>
  <si>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</si>
  <si>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</si>
  <si>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</si>
  <si>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</si>
  <si>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</si>
  <si>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</si>
  <si>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</si>
  <si>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</si>
  <si>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</si>
  <si>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</si>
  <si>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</si>
  <si>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</si>
  <si>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</si>
  <si>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</si>
  <si>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</si>
  <si>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</si>
  <si>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</si>
  <si>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</si>
  <si>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</si>
  <si>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</si>
  <si>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</si>
  <si>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</si>
  <si>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</si>
  <si>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</si>
  <si>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</si>
  <si>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</si>
  <si>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</si>
  <si>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</si>
  <si>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</si>
  <si>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</si>
  <si>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</si>
  <si>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</si>
  <si>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</si>
  <si>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</si>
  <si>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</si>
  <si>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</si>
  <si>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</si>
  <si>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</si>
  <si>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</si>
  <si>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</si>
  <si>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</si>
  <si>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</si>
  <si>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</si>
  <si>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</si>
  <si>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</si>
  <si>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</si>
  <si>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</si>
  <si>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</si>
  <si>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</si>
  <si>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</si>
  <si>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</si>
  <si>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</si>
  <si>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</si>
  <si>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</si>
  <si>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</si>
  <si>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</si>
  <si>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</si>
  <si>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</si>
  <si>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</si>
  <si>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</si>
  <si>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</si>
  <si>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</si>
  <si>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</si>
  <si>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</si>
  <si>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</si>
  <si>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</si>
  <si>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</si>
  <si>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</si>
  <si>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</si>
  <si>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</si>
  <si>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</si>
  <si>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</si>
  <si>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</si>
  <si>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</si>
  <si>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</si>
  <si>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</si>
  <si>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</si>
  <si>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</si>
  <si>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</si>
  <si>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</si>
  <si>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</si>
  <si>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</si>
  <si>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</si>
  <si>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</si>
  <si>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</si>
  <si>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</si>
  <si>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</si>
  <si>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</si>
  <si>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</si>
  <si>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</si>
  <si>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</si>
  <si>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</si>
  <si>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</si>
  <si>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</si>
  <si>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</si>
  <si>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</si>
  <si>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</si>
  <si>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</si>
  <si>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</si>
  <si>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</si>
  <si>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</si>
  <si>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</si>
  <si>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</si>
  <si>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</si>
  <si>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</si>
  <si>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</si>
  <si>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</si>
  <si>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</si>
  <si>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</si>
  <si>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</si>
  <si>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</si>
  <si>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</si>
  <si>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</si>
  <si>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</si>
  <si>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</si>
  <si>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</si>
  <si>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</si>
  <si>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</si>
  <si>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</si>
  <si>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</si>
  <si>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</si>
  <si>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</si>
  <si>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</si>
  <si>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</si>
  <si>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</si>
  <si>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</si>
  <si>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</si>
  <si>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</si>
  <si>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</si>
  <si>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</si>
  <si>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</si>
  <si>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</si>
  <si>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</si>
  <si>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</si>
  <si>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</si>
  <si>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</si>
  <si>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</si>
  <si>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</si>
  <si>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</si>
  <si>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</si>
  <si>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</si>
  <si>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</si>
  <si>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</si>
  <si>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</si>
  <si>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</si>
  <si>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</si>
  <si>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</si>
  <si>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</si>
  <si>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</si>
  <si>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</si>
  <si>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</si>
  <si>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</si>
  <si>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</si>
  <si>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</si>
  <si>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</si>
  <si>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</si>
  <si>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</si>
  <si>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</si>
  <si>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</si>
  <si>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</si>
  <si>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</si>
  <si>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</si>
  <si>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</si>
  <si>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</si>
  <si>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</si>
  <si>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</si>
  <si>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</si>
  <si>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</si>
  <si>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</si>
  <si>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</si>
  <si>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</si>
  <si>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</si>
  <si>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</si>
  <si>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</si>
  <si>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</si>
  <si>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</si>
  <si>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</si>
  <si>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</si>
  <si>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</si>
  <si>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</si>
  <si>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</si>
  <si>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</si>
  <si>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</si>
  <si>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</si>
  <si>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</si>
  <si>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</si>
  <si>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</si>
  <si>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</si>
  <si>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</si>
  <si>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</si>
  <si>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</si>
  <si>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</si>
  <si>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</si>
  <si>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</si>
  <si>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</si>
  <si>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</si>
  <si>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</si>
  <si>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</si>
  <si>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</si>
  <si>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</si>
  <si>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</si>
  <si>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</si>
  <si>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</si>
  <si>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</si>
  <si>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</si>
  <si>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</si>
  <si>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</si>
  <si>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</si>
  <si>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</si>
  <si>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</si>
  <si>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</si>
  <si>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</si>
  <si>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</si>
  <si>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</si>
  <si>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</si>
  <si>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</si>
  <si>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</si>
  <si>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</si>
  <si>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</si>
  <si>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</si>
  <si>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</si>
  <si>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</si>
  <si>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</si>
  <si>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</si>
  <si>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</si>
  <si>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</si>
  <si>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</si>
  <si>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</si>
  <si>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</si>
  <si>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</si>
  <si>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</si>
  <si>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</si>
  <si>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</si>
  <si>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</si>
  <si>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</si>
  <si>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</si>
  <si>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</si>
  <si>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</si>
  <si>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</si>
  <si>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</si>
  <si>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</si>
  <si>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</si>
  <si>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</si>
  <si>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</si>
  <si>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</si>
  <si>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</si>
  <si>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</si>
  <si>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</si>
  <si>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</si>
  <si>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</si>
  <si>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</si>
  <si>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</si>
  <si>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</si>
  <si>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</si>
  <si>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</si>
  <si>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</si>
  <si>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</si>
  <si>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</si>
  <si>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</si>
  <si>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</si>
  <si>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</si>
  <si>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</si>
  <si>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</si>
  <si>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</si>
  <si>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</si>
  <si>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</si>
  <si>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</si>
  <si>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</si>
  <si>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</si>
  <si>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</si>
  <si>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</si>
  <si>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</si>
  <si>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</si>
  <si>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</si>
  <si>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</si>
  <si>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</si>
  <si>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</si>
  <si>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</si>
  <si>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</si>
  <si>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</si>
  <si>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</si>
  <si>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</si>
  <si>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</si>
  <si>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</si>
  <si>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</si>
  <si>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</si>
  <si>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</si>
  <si>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</si>
  <si>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</si>
  <si>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</si>
  <si>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</si>
  <si>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</si>
  <si>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</si>
  <si>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</si>
  <si>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</si>
  <si>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</si>
  <si>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</si>
  <si>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</si>
  <si>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</si>
  <si>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</si>
  <si>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</si>
  <si>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</si>
  <si>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</si>
  <si>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</si>
  <si>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</si>
  <si>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</si>
  <si>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</si>
  <si>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</si>
  <si>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</si>
  <si>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</si>
  <si>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</si>
  <si>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</si>
  <si>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</si>
  <si>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</si>
  <si>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</si>
  <si>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</si>
  <si>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</si>
  <si>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</si>
  <si>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</si>
  <si>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</si>
  <si>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</si>
  <si>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</si>
  <si>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</si>
  <si>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</si>
  <si>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</si>
  <si>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</si>
  <si>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</si>
  <si>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</si>
  <si>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</si>
  <si>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</si>
  <si>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</si>
  <si>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</si>
  <si>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</si>
  <si>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</si>
  <si>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</si>
  <si>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</si>
  <si>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</si>
  <si>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</si>
  <si>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</si>
  <si>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</si>
  <si>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</si>
  <si>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</si>
  <si>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</si>
  <si>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</si>
  <si>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</si>
  <si>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</si>
  <si>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</si>
  <si>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</si>
  <si>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</si>
  <si>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</si>
  <si>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</si>
  <si>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</si>
  <si>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</si>
  <si>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</si>
  <si>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</si>
  <si>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</si>
  <si>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</si>
  <si>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</si>
  <si>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</si>
  <si>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</si>
  <si>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</si>
  <si>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</si>
  <si>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</si>
  <si>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</si>
  <si>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</si>
  <si>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</si>
  <si>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</si>
  <si>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</si>
  <si>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</si>
  <si>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</si>
  <si>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</si>
  <si>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</si>
  <si>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</si>
  <si>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</si>
  <si>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</si>
  <si>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</si>
  <si>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</si>
  <si>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</si>
  <si>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</si>
  <si>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</si>
  <si>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</si>
  <si>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</si>
  <si>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</si>
  <si>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</si>
  <si>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</si>
  <si>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</si>
  <si>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</si>
  <si>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</si>
  <si>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</si>
  <si>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</si>
  <si>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</si>
  <si>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</si>
  <si>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</si>
  <si>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</si>
  <si>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</si>
  <si>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</si>
  <si>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</si>
  <si>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</si>
  <si>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</si>
  <si>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</si>
  <si>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</si>
  <si>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</si>
  <si>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</si>
  <si>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</si>
  <si>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</si>
  <si>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</si>
  <si>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</si>
  <si>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</si>
  <si>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</si>
  <si>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</si>
  <si>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</si>
  <si>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</si>
  <si>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</si>
  <si>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</si>
  <si>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</si>
  <si>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</si>
  <si>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</si>
  <si>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</si>
  <si>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</si>
  <si>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</si>
  <si>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</si>
  <si>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</si>
  <si>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</si>
  <si>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</si>
  <si>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</si>
  <si>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</si>
  <si>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</si>
  <si>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</si>
  <si>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</si>
  <si>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</si>
  <si>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</si>
  <si>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</si>
  <si>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</si>
  <si>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</si>
  <si>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</si>
  <si>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</si>
  <si>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</si>
  <si>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</si>
  <si>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</si>
  <si>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</si>
  <si>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</si>
  <si>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</si>
  <si>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</si>
  <si>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</si>
  <si>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</si>
  <si>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</si>
  <si>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</si>
  <si>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</si>
  <si>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</si>
  <si>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</si>
  <si>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</si>
  <si>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</si>
  <si>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</si>
  <si>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</si>
  <si>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</si>
  <si>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</si>
  <si>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</si>
  <si>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</si>
  <si>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</si>
  <si>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</si>
  <si>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</si>
  <si>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</si>
  <si>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</si>
  <si>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</si>
  <si>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</si>
  <si>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</si>
  <si>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</si>
  <si>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</si>
  <si>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</si>
  <si>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</si>
  <si>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</si>
  <si>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</si>
  <si>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</si>
  <si>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</si>
  <si>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</si>
  <si>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</si>
  <si>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</si>
  <si>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</si>
  <si>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</si>
  <si>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</si>
  <si>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</si>
  <si>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</si>
  <si>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</si>
  <si>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</si>
  <si>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</si>
  <si>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</si>
  <si>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</si>
  <si>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</si>
  <si>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</si>
  <si>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</si>
  <si>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</si>
  <si>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</si>
  <si>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</si>
  <si>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</si>
  <si>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</si>
  <si>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</si>
  <si>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</si>
  <si>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</si>
  <si>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</si>
  <si>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</si>
  <si>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</si>
  <si>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</si>
  <si>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</si>
  <si>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</si>
  <si>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</si>
  <si>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</si>
  <si>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</si>
  <si>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</si>
  <si>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</si>
  <si>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</si>
  <si>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</si>
  <si>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</si>
  <si>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</si>
  <si>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</si>
  <si>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</si>
  <si>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</si>
  <si>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</si>
  <si>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</si>
  <si>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</si>
  <si>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</si>
  <si>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</si>
  <si>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</si>
  <si>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</si>
  <si>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</si>
  <si>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</si>
  <si>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</si>
  <si>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</si>
  <si>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</si>
  <si>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</si>
  <si>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</si>
  <si>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</si>
  <si>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</si>
  <si>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</si>
  <si>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</si>
  <si>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</si>
  <si>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</si>
  <si>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</si>
  <si>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</si>
  <si>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</si>
  <si>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</si>
  <si>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</si>
  <si>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</si>
  <si>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</si>
  <si>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</si>
  <si>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</si>
  <si>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</si>
  <si>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</si>
  <si>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</si>
  <si>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</si>
  <si>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</si>
  <si>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</si>
  <si>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</si>
  <si>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</si>
  <si>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</si>
  <si>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</si>
  <si>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</si>
  <si>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</si>
  <si>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</si>
  <si>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</si>
  <si>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</si>
  <si>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</si>
  <si>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</si>
  <si>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</si>
  <si>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</si>
  <si>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</si>
  <si>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</si>
  <si>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</si>
  <si>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</si>
  <si>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</si>
  <si>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</si>
  <si>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</si>
  <si>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</si>
  <si>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</si>
  <si>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</si>
  <si>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</si>
  <si>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</si>
  <si>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</si>
  <si>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</si>
  <si>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</si>
  <si>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</si>
  <si>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</si>
  <si>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</si>
  <si>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</si>
  <si>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</si>
  <si>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</si>
  <si>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</si>
  <si>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</si>
  <si>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</si>
  <si>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</si>
  <si>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</si>
  <si>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</si>
  <si>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</si>
  <si>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</si>
  <si>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</si>
  <si>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</si>
  <si>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</si>
  <si>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</si>
  <si>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</si>
  <si>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</si>
  <si>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</si>
  <si>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</si>
  <si>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</si>
  <si>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</si>
  <si>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</si>
  <si>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</si>
  <si>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</si>
  <si>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</si>
  <si>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</si>
  <si>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</si>
  <si>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</si>
  <si>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</si>
  <si>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</si>
  <si>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</si>
  <si>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</si>
  <si>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</si>
  <si>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</si>
  <si>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</si>
  <si>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</si>
  <si>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</si>
  <si>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</si>
  <si>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</si>
  <si>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</si>
  <si>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</si>
  <si>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</si>
  <si>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</si>
  <si>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</si>
  <si>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</si>
  <si>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</si>
  <si>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</si>
  <si>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</si>
  <si>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</si>
  <si>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</si>
  <si>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</si>
  <si>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</si>
  <si>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</si>
  <si>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</si>
  <si>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</si>
  <si>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</si>
  <si>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</si>
  <si>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</si>
  <si>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</si>
  <si>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</si>
  <si>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</si>
  <si>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</si>
  <si>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</si>
  <si>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</si>
  <si>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</si>
  <si>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</si>
  <si>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</si>
  <si>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</si>
  <si>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</si>
  <si>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</si>
  <si>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</si>
  <si>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</si>
  <si>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</si>
  <si>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</si>
  <si>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</si>
  <si>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</si>
  <si>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</si>
  <si>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</si>
  <si>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</si>
  <si>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</si>
  <si>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</si>
  <si>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</si>
  <si>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</si>
  <si>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</si>
  <si>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</si>
  <si>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</si>
  <si>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</si>
  <si>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</si>
  <si>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</si>
  <si>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</si>
  <si>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</si>
  <si>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</si>
  <si>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</si>
  <si>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</si>
  <si>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</si>
  <si>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</si>
  <si>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</si>
  <si>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</si>
  <si>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</si>
  <si>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</si>
  <si>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</si>
  <si>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</si>
  <si>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</si>
  <si>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</si>
  <si>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</si>
  <si>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</si>
  <si>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</si>
  <si>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</si>
  <si>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</si>
  <si>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</si>
  <si>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</si>
  <si>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</si>
  <si>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</si>
  <si>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</si>
  <si>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</si>
  <si>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</si>
  <si>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</si>
  <si>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</si>
  <si>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</si>
  <si>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</si>
  <si>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</si>
  <si>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</si>
  <si>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</si>
  <si>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</si>
  <si>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</si>
  <si>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</si>
  <si>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</si>
  <si>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</si>
  <si>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</si>
  <si>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</si>
  <si>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</si>
  <si>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</si>
  <si>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</si>
  <si>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</si>
  <si>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</si>
  <si>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</si>
  <si>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</si>
  <si>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</si>
  <si>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</si>
  <si>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</si>
  <si>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</si>
  <si>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</si>
  <si>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</si>
  <si>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</si>
  <si>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</si>
  <si>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</si>
  <si>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</si>
  <si>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</si>
  <si>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</si>
  <si>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</si>
  <si>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</si>
  <si>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</si>
  <si>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</si>
  <si>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</si>
  <si>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</si>
  <si>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</si>
  <si>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</si>
  <si>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</si>
  <si>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</si>
  <si>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</si>
  <si>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</si>
  <si>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</si>
  <si>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</si>
  <si>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</si>
  <si>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</si>
  <si>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</si>
  <si>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</si>
  <si>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</si>
  <si>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</si>
  <si>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</si>
  <si>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</si>
  <si>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</si>
  <si>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</si>
  <si>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</si>
  <si>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</si>
  <si>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</si>
  <si>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</si>
  <si>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</si>
  <si>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</si>
  <si>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</si>
  <si>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</si>
  <si>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</si>
  <si>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</si>
  <si>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</si>
  <si>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</si>
  <si>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</si>
  <si>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</si>
  <si>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</si>
  <si>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</si>
  <si>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</si>
  <si>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</si>
  <si>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</si>
  <si>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</si>
  <si>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</si>
  <si>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</si>
  <si>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</si>
  <si>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</si>
  <si>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</si>
  <si>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</si>
  <si>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</si>
  <si>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</si>
  <si>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</si>
  <si>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</si>
  <si>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</si>
  <si>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</si>
  <si>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</si>
  <si>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</si>
  <si>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</si>
  <si>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</si>
  <si>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</si>
  <si>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</si>
  <si>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</si>
  <si>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</si>
  <si>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</si>
  <si>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</si>
  <si>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</si>
  <si>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</si>
  <si>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</si>
  <si>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</si>
  <si>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</si>
  <si>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</si>
  <si>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</si>
  <si>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</si>
  <si>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</si>
  <si>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</si>
  <si>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</si>
  <si>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</si>
  <si>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</si>
  <si>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</si>
  <si>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</si>
  <si>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</si>
  <si>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</si>
  <si>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</si>
  <si>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</si>
  <si>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</si>
  <si>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</si>
  <si>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</si>
  <si>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</si>
  <si>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</si>
  <si>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</si>
  <si>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</si>
  <si>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</si>
  <si>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</si>
  <si>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</si>
  <si>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</si>
  <si>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</si>
  <si>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</si>
  <si>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</si>
  <si>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</si>
  <si>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</si>
  <si>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</si>
  <si>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</si>
  <si>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</si>
  <si>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</si>
  <si>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</si>
  <si>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</si>
  <si>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</si>
  <si>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</si>
  <si>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</si>
  <si>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</si>
  <si>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</si>
  <si>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</si>
  <si>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</si>
  <si>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</si>
  <si>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</si>
  <si>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</si>
  <si>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</si>
  <si>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</si>
  <si>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</si>
  <si>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</si>
  <si>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</si>
  <si>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</si>
  <si>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</si>
  <si>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</si>
  <si>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</si>
  <si>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</si>
  <si>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</si>
  <si>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</si>
  <si>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</si>
  <si>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</si>
  <si>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</si>
  <si>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</si>
  <si>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</si>
  <si>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</si>
  <si>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</si>
  <si>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</si>
  <si>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</si>
  <si>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</si>
  <si>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</si>
  <si>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</si>
  <si>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</si>
  <si>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</si>
  <si>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</si>
  <si>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</si>
  <si>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</si>
  <si>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</si>
  <si>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</si>
  <si>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</si>
  <si>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</si>
  <si>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</si>
  <si>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</si>
  <si>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</si>
  <si>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</si>
  <si>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</si>
  <si>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</si>
  <si>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</si>
  <si>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</si>
  <si>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</si>
  <si>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</si>
  <si>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</si>
  <si>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</si>
  <si>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</si>
  <si>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</si>
  <si>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</si>
  <si>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</si>
  <si>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</si>
  <si>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</si>
  <si>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</si>
  <si>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</si>
  <si>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</si>
  <si>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</si>
  <si>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</si>
  <si>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</si>
  <si>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</si>
  <si>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</si>
  <si>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</si>
  <si>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</si>
  <si>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</si>
  <si>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</si>
  <si>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</si>
  <si>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</si>
  <si>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</si>
  <si>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</si>
  <si>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</si>
  <si>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</si>
  <si>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</si>
  <si>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</si>
  <si>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</si>
  <si>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</si>
  <si>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</si>
  <si>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</si>
  <si>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</si>
  <si>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</si>
  <si>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</si>
  <si>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</si>
  <si>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</si>
  <si>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</si>
  <si>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</si>
  <si>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</si>
  <si>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</si>
  <si>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</si>
  <si>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</si>
  <si>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</si>
  <si>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</si>
  <si>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</si>
  <si>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</si>
  <si>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</si>
  <si>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</si>
  <si>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</si>
  <si>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</si>
  <si>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</si>
  <si>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</si>
  <si>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</si>
  <si>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</si>
  <si>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</si>
  <si>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</si>
  <si>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</si>
  <si>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</si>
  <si>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</si>
  <si>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</si>
  <si>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</si>
  <si>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</si>
  <si>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</si>
  <si>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</si>
  <si>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</si>
  <si>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</si>
  <si>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</si>
  <si>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</si>
  <si>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</si>
  <si>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</si>
  <si>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</si>
  <si>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</si>
  <si>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</si>
  <si>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</si>
  <si>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</si>
  <si>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</si>
  <si>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</si>
  <si>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</si>
  <si>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</si>
  <si>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</si>
  <si>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</si>
  <si>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</si>
  <si>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</si>
  <si>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</si>
  <si>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</si>
  <si>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</si>
  <si>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</si>
  <si>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</si>
  <si>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</si>
  <si>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</si>
  <si>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</si>
  <si>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</si>
  <si>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</si>
  <si>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</si>
  <si>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</si>
  <si>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</si>
  <si>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</si>
  <si>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</si>
  <si>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</si>
  <si>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</si>
  <si>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</si>
  <si>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</si>
  <si>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</si>
  <si>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</si>
  <si>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</si>
  <si>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</si>
  <si>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</si>
  <si>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</si>
  <si>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</si>
  <si>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</si>
  <si>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</si>
  <si>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</si>
  <si>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</si>
  <si>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</si>
  <si>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</si>
  <si>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</si>
  <si>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</si>
  <si>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</si>
  <si>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</si>
  <si>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</si>
  <si>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</si>
  <si>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</si>
  <si>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</si>
  <si>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</si>
  <si>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</si>
  <si>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</si>
  <si>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</si>
  <si>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</si>
  <si>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</si>
  <si>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</si>
  <si>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</si>
  <si>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</si>
  <si>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</si>
  <si>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</si>
  <si>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</si>
  <si>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</si>
  <si>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</si>
  <si>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</si>
  <si>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</si>
  <si>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</si>
  <si>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</si>
  <si>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</si>
  <si>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</si>
  <si>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</si>
  <si>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</si>
  <si>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</si>
  <si>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</si>
  <si>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</si>
  <si>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</si>
  <si>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</si>
  <si>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</si>
  <si>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</si>
  <si>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</si>
  <si>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</si>
  <si>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</si>
  <si>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</si>
  <si>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</si>
  <si>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</si>
  <si>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</si>
  <si>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</si>
  <si>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</si>
  <si>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</si>
  <si>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</si>
  <si>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</si>
  <si>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</si>
  <si>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</si>
  <si>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</si>
  <si>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</si>
  <si>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</si>
  <si>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</si>
  <si>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</si>
  <si>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</si>
  <si>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</si>
  <si>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</si>
  <si>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</si>
  <si>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</si>
  <si>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</si>
  <si>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</si>
  <si>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</si>
  <si>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</si>
  <si>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</si>
  <si>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</si>
  <si>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</si>
  <si>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</si>
  <si>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</si>
  <si>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</si>
  <si>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</si>
  <si>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</si>
  <si>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</si>
  <si>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</si>
  <si>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</si>
  <si>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</si>
  <si>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</si>
  <si>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</si>
  <si>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</si>
  <si>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</si>
  <si>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</si>
  <si>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</si>
  <si>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</si>
  <si>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</si>
  <si>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</si>
  <si>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</si>
  <si>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</si>
  <si>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</si>
  <si>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</si>
  <si>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</si>
  <si>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</si>
  <si>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</si>
  <si>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</si>
  <si>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</si>
  <si>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</si>
  <si>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</si>
  <si>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</si>
  <si>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</si>
  <si>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</si>
  <si>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</si>
  <si>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</si>
  <si>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</si>
  <si>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</si>
  <si>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</si>
  <si>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</si>
  <si>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</si>
  <si>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</si>
  <si>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</si>
  <si>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</si>
  <si>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</si>
  <si>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</si>
  <si>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</si>
  <si>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</si>
  <si>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</si>
  <si>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</si>
  <si>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</si>
  <si>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</si>
  <si>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</si>
  <si>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</si>
  <si>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</si>
  <si>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</si>
  <si>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</si>
  <si>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</si>
  <si>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</si>
  <si>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</si>
  <si>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</si>
  <si>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</si>
  <si>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</si>
  <si>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</si>
  <si>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</si>
  <si>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</si>
  <si>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</si>
  <si>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</si>
  <si>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</si>
  <si>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</si>
  <si>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</si>
  <si>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</si>
  <si>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</si>
  <si>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</si>
  <si>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</si>
  <si>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</si>
  <si>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</si>
  <si>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</si>
  <si>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</si>
  <si>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</si>
  <si>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</si>
  <si>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</si>
  <si>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</si>
  <si>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</si>
  <si>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</si>
  <si>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</si>
  <si>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</si>
  <si>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</si>
  <si>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</si>
  <si>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</si>
  <si>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</si>
  <si>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</si>
  <si>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</si>
  <si>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</si>
  <si>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</si>
  <si>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</si>
  <si>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</si>
  <si>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</si>
  <si>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</si>
  <si>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</si>
  <si>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</si>
  <si>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</si>
  <si>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</si>
  <si>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</si>
  <si>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</si>
  <si>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</si>
  <si>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</si>
  <si>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</si>
  <si>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</si>
  <si>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</si>
  <si>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</si>
  <si>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</si>
  <si>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</si>
  <si>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</si>
  <si>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</si>
  <si>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</si>
  <si>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</si>
  <si>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</si>
  <si>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</si>
  <si>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</si>
  <si>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</si>
  <si>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</si>
  <si>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</si>
  <si>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</si>
  <si>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</si>
  <si>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</si>
  <si>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</si>
  <si>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</si>
  <si>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</si>
  <si>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</si>
  <si>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</si>
  <si>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</si>
  <si>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</si>
  <si>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</si>
  <si>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</si>
  <si>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</si>
  <si>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</si>
  <si>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</si>
  <si>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</si>
  <si>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</si>
  <si>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</si>
  <si>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</si>
  <si>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</si>
  <si>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</si>
  <si>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</si>
  <si>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</si>
  <si>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</si>
  <si>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</si>
  <si>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</si>
  <si>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</si>
  <si>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</si>
  <si>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</si>
  <si>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</si>
  <si>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</si>
  <si>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</si>
  <si>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</si>
  <si>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</si>
  <si>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</si>
  <si>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</si>
  <si>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</si>
  <si>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</si>
  <si>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</si>
  <si>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</si>
  <si>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</si>
  <si>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</si>
  <si>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</si>
  <si>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</si>
  <si>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</si>
  <si>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</si>
  <si>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</si>
  <si>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</si>
  <si>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</si>
  <si>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</si>
  <si>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</si>
  <si>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</si>
  <si>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</si>
  <si>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</si>
  <si>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</si>
  <si>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</si>
  <si>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</si>
  <si>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</si>
  <si>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</si>
  <si>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</si>
  <si>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</si>
  <si>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</si>
  <si>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</si>
  <si>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</si>
  <si>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</si>
  <si>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</si>
  <si>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</si>
  <si>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</si>
  <si>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</si>
  <si>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</si>
  <si>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</si>
  <si>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</si>
  <si>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</si>
  <si>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</si>
  <si>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</si>
  <si>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</si>
  <si>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</si>
  <si>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</si>
  <si>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</si>
  <si>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</si>
  <si>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</si>
  <si>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</si>
  <si>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</si>
  <si>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</si>
  <si>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</si>
  <si>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</si>
  <si>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</si>
  <si>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</si>
  <si>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</si>
  <si>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</si>
  <si>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</si>
  <si>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</si>
  <si>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</si>
  <si>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</si>
  <si>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</si>
  <si>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</si>
  <si>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</si>
  <si>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</si>
  <si>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</si>
  <si>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</si>
  <si>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</si>
  <si>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</si>
  <si>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</si>
  <si>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</si>
  <si>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</si>
  <si>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</si>
  <si>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</si>
  <si>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</si>
  <si>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</si>
  <si>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</si>
  <si>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</si>
  <si>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</si>
  <si>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</si>
  <si>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</si>
  <si>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</si>
  <si>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</si>
  <si>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</si>
  <si>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</si>
  <si>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</si>
  <si>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</si>
  <si>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</si>
  <si>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</si>
  <si>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</si>
  <si>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</si>
  <si>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</si>
  <si>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</si>
  <si>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</si>
  <si>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</si>
  <si>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</si>
  <si>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</si>
  <si>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</si>
  <si>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</si>
  <si>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</si>
  <si>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</si>
  <si>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</si>
  <si>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</si>
  <si>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</si>
  <si>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</si>
  <si>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</si>
  <si>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</si>
  <si>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</si>
  <si>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</si>
  <si>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</si>
  <si>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</si>
  <si>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</si>
  <si>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</si>
  <si>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</si>
  <si>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</si>
  <si>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</si>
  <si>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</si>
  <si>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</si>
  <si>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</si>
  <si>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</si>
  <si>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</si>
  <si>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</si>
  <si>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</si>
  <si>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</si>
  <si>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</si>
  <si>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</si>
  <si>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</si>
  <si>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</si>
  <si>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</si>
  <si>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</si>
  <si>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</si>
  <si>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</si>
  <si>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</si>
  <si>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</si>
  <si>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</si>
  <si>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</si>
  <si>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</si>
  <si>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</si>
  <si>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</si>
  <si>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</si>
  <si>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</si>
  <si>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</si>
  <si>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</si>
  <si>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</si>
  <si>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</si>
  <si>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</si>
  <si>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</si>
  <si>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</si>
  <si>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</si>
  <si>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</si>
  <si>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</si>
  <si>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</si>
  <si>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</si>
  <si>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</si>
  <si>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</si>
  <si>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</si>
  <si>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</si>
  <si>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</si>
  <si>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</si>
  <si>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</si>
  <si>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</si>
  <si>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</si>
  <si>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</si>
  <si>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</si>
  <si>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</si>
  <si>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</si>
  <si>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</si>
  <si>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</si>
  <si>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</si>
  <si>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</si>
  <si>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</si>
  <si>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</si>
  <si>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</si>
  <si>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</si>
  <si>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</si>
  <si>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</si>
  <si>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</si>
  <si>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</si>
  <si>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</si>
  <si>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</si>
  <si>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</si>
  <si>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</si>
  <si>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</si>
  <si>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</si>
  <si>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</si>
  <si>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</si>
  <si>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</si>
  <si>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</si>
  <si>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</si>
  <si>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</si>
  <si>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</si>
  <si>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</si>
  <si>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</si>
  <si>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</si>
  <si>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</si>
  <si>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</si>
  <si>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</si>
  <si>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</si>
  <si>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</si>
  <si>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</si>
  <si>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</si>
  <si>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</si>
  <si>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</si>
  <si>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</si>
  <si>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</si>
  <si>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</si>
  <si>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</si>
  <si>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</si>
  <si>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</si>
  <si>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</si>
  <si>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</si>
  <si>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</si>
  <si>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</si>
  <si>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</si>
  <si>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</si>
  <si>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</si>
  <si>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</si>
  <si>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</si>
  <si>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</si>
  <si>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</si>
  <si>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</si>
  <si>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</si>
  <si>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</si>
  <si>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</si>
  <si>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</si>
  <si>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</si>
  <si>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</si>
  <si>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</si>
  <si>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</si>
  <si>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</si>
  <si>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</si>
  <si>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</si>
  <si>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</si>
  <si>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</si>
  <si>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</si>
  <si>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</si>
  <si>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</si>
  <si>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</si>
  <si>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</si>
  <si>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</si>
  <si>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</si>
  <si>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</si>
  <si>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</si>
  <si>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</si>
  <si>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</si>
  <si>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</si>
  <si>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</si>
  <si>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</si>
  <si>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</si>
  <si>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</si>
  <si>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</si>
  <si>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</si>
  <si>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</si>
  <si>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</si>
  <si>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</si>
  <si>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</si>
  <si>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</si>
  <si>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</si>
  <si>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</si>
  <si>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</si>
  <si>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</si>
  <si>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</si>
  <si>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</si>
  <si>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</si>
  <si>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</si>
  <si>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</si>
  <si>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</si>
  <si>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</si>
  <si>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</si>
  <si>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</si>
  <si>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</si>
  <si>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</si>
  <si>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</si>
  <si>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</si>
  <si>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</si>
  <si>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</si>
  <si>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</si>
  <si>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</si>
  <si>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</si>
  <si>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</si>
  <si>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</si>
  <si>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</si>
  <si>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</si>
  <si>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</si>
  <si>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</si>
  <si>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</si>
  <si>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</si>
  <si>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</si>
  <si>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</si>
  <si>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</si>
  <si>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</si>
  <si>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</si>
  <si>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</si>
  <si>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</si>
  <si>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</si>
  <si>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</si>
  <si>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</si>
  <si>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</si>
  <si>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</si>
  <si>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</si>
  <si>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</si>
  <si>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</si>
  <si>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</si>
  <si>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</si>
  <si>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</si>
  <si>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</si>
  <si>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</si>
  <si>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</si>
  <si>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</si>
  <si>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</si>
  <si>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</si>
  <si>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</si>
  <si>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</si>
  <si>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</si>
  <si>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</si>
  <si>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</si>
  <si>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</si>
  <si>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</si>
  <si>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</si>
  <si>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</si>
  <si>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</si>
  <si>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</si>
  <si>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</si>
  <si>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</si>
  <si>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</si>
  <si>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</si>
  <si>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</si>
  <si>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</si>
  <si>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</si>
  <si>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</si>
  <si>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</si>
  <si>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</si>
  <si>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</si>
  <si>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</si>
  <si>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</si>
  <si>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</si>
  <si>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</si>
  <si>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</si>
  <si>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</si>
  <si>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</si>
  <si>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</si>
  <si>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</si>
  <si>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</si>
  <si>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</si>
  <si>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</si>
  <si>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</si>
  <si>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</si>
  <si>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</si>
  <si>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</si>
  <si>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</si>
  <si>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</si>
  <si>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</si>
  <si>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</si>
  <si>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</si>
  <si>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</si>
  <si>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</si>
  <si>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</si>
  <si>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</si>
  <si>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</si>
  <si>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</si>
  <si>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</si>
  <si>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</si>
  <si>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</si>
  <si>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</si>
  <si>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</si>
  <si>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</si>
  <si>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</si>
  <si>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</si>
  <si>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</si>
  <si>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</si>
  <si>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</si>
  <si>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</si>
  <si>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</si>
  <si>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</si>
  <si>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</si>
  <si>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</si>
  <si>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</si>
  <si>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</si>
  <si>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</si>
  <si>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</si>
  <si>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</si>
  <si>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</si>
  <si>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</si>
  <si>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</si>
  <si>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</si>
  <si>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</si>
  <si>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</si>
  <si>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</si>
  <si>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</si>
  <si>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</si>
  <si>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</si>
  <si>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</si>
  <si>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</si>
  <si>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</si>
  <si>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</si>
  <si>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</si>
  <si>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</si>
  <si>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</si>
  <si>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</si>
  <si>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</si>
  <si>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</si>
  <si>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</si>
  <si>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</si>
  <si>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</si>
  <si>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</si>
  <si>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</si>
  <si>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</si>
  <si>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</si>
  <si>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</si>
  <si>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</si>
  <si>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</si>
  <si>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</si>
  <si>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</si>
  <si>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</si>
  <si>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</si>
  <si>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</si>
  <si>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</si>
  <si>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</si>
  <si>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</si>
  <si>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</si>
  <si>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</si>
  <si>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</si>
  <si>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</si>
  <si>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</si>
  <si>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</si>
  <si>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</si>
  <si>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</si>
  <si>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</si>
  <si>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</si>
  <si>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</si>
  <si>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</si>
  <si>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</si>
  <si>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</si>
  <si>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</si>
  <si>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</si>
  <si>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</si>
  <si>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</si>
  <si>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</si>
  <si>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</si>
  <si>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</si>
  <si>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</si>
  <si>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</si>
  <si>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</si>
  <si>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</si>
  <si>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</si>
  <si>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</si>
  <si>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</si>
  <si>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</si>
  <si>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</si>
  <si>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</si>
  <si>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</si>
  <si>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</si>
  <si>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</si>
  <si>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</si>
  <si>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</si>
  <si>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</si>
  <si>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</si>
  <si>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</si>
  <si>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</si>
  <si>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</si>
  <si>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</si>
  <si>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</si>
  <si>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</si>
  <si>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</si>
  <si>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</si>
  <si>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</si>
  <si>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</si>
  <si>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</si>
  <si>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</si>
  <si>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</si>
  <si>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</si>
  <si>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</si>
  <si>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</si>
  <si>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</si>
  <si>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</si>
  <si>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</si>
  <si>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</si>
  <si>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</si>
  <si>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</si>
  <si>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</si>
  <si>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</si>
  <si>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</si>
  <si>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</si>
  <si>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</si>
  <si>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</si>
  <si>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</si>
  <si>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</si>
  <si>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</si>
  <si>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</si>
  <si>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</si>
  <si>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</si>
  <si>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</si>
  <si>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</si>
  <si>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</si>
  <si>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</si>
  <si>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</si>
  <si>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</si>
  <si>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</si>
  <si>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</si>
  <si>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</si>
  <si>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</si>
  <si>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</si>
  <si>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</si>
  <si>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</si>
  <si>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</si>
  <si>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</si>
  <si>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</si>
  <si>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</si>
  <si>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</si>
  <si>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</si>
  <si>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</si>
  <si>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</si>
  <si>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</si>
  <si>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</si>
  <si>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</si>
  <si>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</si>
  <si>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</si>
  <si>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</si>
  <si>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</si>
  <si>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</si>
  <si>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</si>
  <si>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</si>
  <si>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</si>
  <si>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</si>
  <si>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</si>
  <si>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</si>
  <si>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</si>
  <si>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</si>
  <si>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</si>
  <si>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</si>
  <si>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</si>
  <si>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</si>
  <si>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</si>
  <si>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</si>
  <si>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</si>
  <si>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</si>
  <si>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</si>
  <si>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</si>
  <si>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</si>
  <si>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</si>
  <si>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</si>
  <si>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</si>
  <si>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</si>
  <si>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</si>
  <si>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</si>
  <si>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</si>
  <si>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</si>
  <si>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</si>
  <si>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</si>
  <si>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</si>
  <si>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</si>
  <si>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</si>
  <si>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</si>
  <si>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</si>
  <si>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</si>
  <si>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</si>
  <si>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</si>
  <si>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</si>
  <si>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</si>
  <si>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</si>
  <si>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</si>
  <si>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</si>
  <si>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</si>
  <si>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</si>
  <si>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</si>
  <si>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</si>
  <si>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</si>
  <si>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</si>
  <si>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</si>
  <si>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</si>
  <si>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</si>
  <si>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</si>
  <si>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</si>
  <si>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</si>
  <si>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</si>
  <si>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</si>
  <si>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</si>
  <si>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</si>
  <si>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</si>
  <si>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</si>
  <si>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</si>
  <si>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</si>
  <si>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</si>
  <si>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</si>
  <si>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</si>
  <si>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</si>
  <si>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</si>
  <si>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</si>
  <si>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</si>
  <si>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</si>
  <si>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</si>
  <si>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</si>
  <si>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</si>
  <si>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</si>
  <si>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</si>
  <si>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</si>
  <si>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</si>
  <si>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</si>
  <si>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</si>
  <si>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</si>
  <si>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</si>
  <si>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</si>
  <si>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</si>
  <si>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</si>
  <si>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</si>
  <si>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</si>
  <si>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</si>
  <si>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</si>
  <si>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</si>
  <si>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</si>
  <si>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</si>
  <si>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</si>
  <si>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</si>
  <si>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</si>
  <si>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</si>
  <si>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</si>
  <si>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</si>
  <si>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</si>
  <si>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</si>
  <si>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</si>
  <si>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</si>
  <si>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</si>
  <si>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</si>
  <si>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</si>
  <si>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</si>
  <si>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</si>
  <si>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</si>
  <si>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</si>
  <si>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</si>
  <si>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</si>
  <si>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</si>
  <si>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</si>
  <si>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</si>
  <si>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</si>
  <si>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</si>
  <si>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</si>
  <si>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</si>
  <si>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</si>
  <si>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</si>
  <si>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</si>
  <si>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</si>
  <si>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</si>
  <si>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</si>
  <si>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</si>
  <si>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</si>
  <si>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</si>
  <si>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</si>
  <si>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</si>
  <si>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</si>
  <si>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</si>
  <si>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</si>
  <si>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</si>
  <si>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</si>
  <si>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</si>
  <si>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</si>
  <si>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</si>
  <si>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</si>
  <si>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</si>
  <si>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</si>
  <si>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</si>
  <si>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</si>
  <si>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</si>
  <si>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</si>
  <si>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</si>
  <si>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</si>
  <si>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</si>
  <si>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</si>
  <si>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</si>
  <si>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</si>
  <si>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</si>
  <si>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</si>
  <si>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</si>
  <si>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</si>
  <si>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</si>
  <si>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</si>
  <si>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</si>
  <si>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</si>
  <si>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</si>
  <si>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</si>
  <si>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</si>
  <si>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</si>
  <si>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</si>
  <si>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</si>
  <si>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</si>
  <si>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</si>
  <si>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</si>
  <si>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</si>
  <si>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</si>
  <si>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</si>
  <si>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</si>
  <si>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</si>
  <si>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</si>
  <si>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</si>
  <si>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</si>
  <si>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</si>
  <si>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</si>
  <si>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</si>
  <si>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</si>
  <si>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</si>
  <si>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</si>
  <si>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</si>
  <si>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</si>
  <si>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</si>
  <si>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</si>
  <si>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</si>
  <si>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</si>
  <si>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</si>
  <si>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</si>
  <si>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</si>
  <si>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</si>
  <si>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</si>
  <si>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</si>
  <si>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</si>
  <si>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</si>
  <si>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</si>
  <si>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</si>
  <si>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</si>
  <si>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</si>
  <si>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</si>
  <si>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</si>
  <si>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</si>
  <si>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</si>
  <si>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</si>
  <si>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</si>
  <si>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</si>
  <si>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</si>
  <si>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</si>
  <si>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</si>
  <si>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</si>
  <si>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</si>
  <si>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</si>
  <si>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</si>
  <si>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</si>
  <si>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</si>
  <si>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</si>
  <si>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</si>
  <si>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</si>
  <si>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</si>
  <si>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</si>
  <si>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</si>
  <si>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</si>
  <si>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</si>
  <si>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</si>
  <si>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</si>
  <si>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</si>
  <si>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</si>
  <si>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</si>
  <si>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</si>
  <si>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</si>
  <si>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</si>
  <si>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</si>
  <si>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</si>
  <si>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</si>
  <si>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</si>
  <si>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</si>
  <si>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</si>
  <si>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</si>
  <si>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</si>
  <si>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</si>
  <si>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</si>
  <si>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</si>
  <si>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</si>
  <si>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</si>
  <si>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</si>
  <si>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</si>
  <si>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</si>
  <si>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</si>
  <si>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</si>
  <si>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</si>
  <si>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</si>
  <si>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</si>
  <si>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</si>
  <si>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</si>
  <si>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</si>
  <si>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</si>
  <si>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</si>
  <si>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</si>
  <si>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</si>
  <si>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</si>
  <si>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</si>
  <si>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</si>
  <si>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</si>
  <si>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</si>
  <si>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</si>
  <si>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</si>
  <si>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</si>
  <si>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</si>
  <si>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</si>
  <si>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</si>
  <si>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</si>
  <si>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</si>
  <si>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</si>
  <si>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</si>
  <si>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</si>
  <si>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</si>
  <si>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</si>
  <si>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</si>
  <si>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</si>
  <si>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</si>
  <si>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</si>
  <si>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</si>
  <si>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</si>
  <si>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</si>
  <si>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</si>
  <si>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</si>
  <si>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</si>
  <si>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</si>
  <si>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</si>
  <si>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</si>
  <si>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</si>
  <si>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</si>
  <si>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</si>
  <si>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</si>
  <si>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</si>
  <si>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</si>
  <si>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</si>
  <si>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</si>
  <si>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</si>
  <si>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</si>
  <si>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</si>
  <si>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</si>
  <si>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</si>
  <si>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</si>
  <si>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</si>
  <si>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</si>
  <si>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</si>
  <si>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</si>
  <si>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</si>
  <si>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</si>
  <si>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</si>
  <si>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</si>
  <si>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</si>
  <si>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</si>
  <si>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</si>
  <si>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</si>
  <si>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</si>
  <si>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</si>
  <si>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</si>
  <si>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</si>
  <si>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</si>
  <si>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</si>
  <si>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</si>
  <si>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</si>
  <si>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</si>
  <si>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</si>
  <si>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</si>
  <si>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</si>
  <si>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</si>
  <si>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</si>
  <si>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</si>
  <si>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</si>
  <si>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</si>
  <si>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</si>
  <si>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</si>
  <si>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</si>
  <si>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</si>
  <si>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</si>
  <si>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</si>
  <si>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</si>
  <si>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</si>
  <si>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</si>
  <si>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</si>
  <si>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</si>
  <si>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</si>
  <si>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</si>
  <si>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</si>
  <si>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</si>
  <si>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</si>
  <si>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</si>
  <si>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</si>
  <si>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</si>
  <si>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</si>
  <si>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</si>
  <si>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</si>
  <si>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</si>
  <si>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</si>
  <si>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</si>
  <si>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</si>
  <si>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</si>
  <si>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</si>
  <si>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</si>
  <si>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</si>
  <si>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</si>
  <si>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</si>
  <si>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</si>
  <si>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</si>
  <si>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</si>
  <si>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</si>
  <si>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</si>
  <si>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</si>
  <si>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</si>
  <si>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</si>
  <si>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</si>
  <si>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</si>
  <si>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</si>
  <si>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</si>
  <si>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</si>
  <si>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</si>
  <si>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</si>
  <si>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</si>
  <si>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</si>
  <si>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</si>
  <si>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</si>
  <si>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</si>
  <si>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</si>
  <si>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</si>
  <si>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</si>
  <si>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</si>
  <si>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</si>
  <si>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</si>
  <si>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</si>
  <si>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</si>
  <si>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</si>
  <si>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</si>
  <si>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</si>
  <si>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</si>
  <si>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</si>
  <si>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</si>
  <si>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</si>
  <si>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</si>
  <si>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</si>
  <si>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</si>
  <si>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</si>
  <si>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</si>
  <si>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</si>
  <si>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</si>
  <si>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</si>
  <si>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</si>
  <si>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</si>
  <si>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</si>
  <si>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</si>
  <si>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</si>
  <si>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</si>
  <si>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</si>
  <si>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</si>
  <si>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</si>
  <si>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</si>
  <si>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</si>
  <si>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</si>
  <si>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</si>
  <si>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</si>
  <si>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</si>
  <si>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</si>
  <si>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</si>
  <si>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</si>
  <si>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</si>
  <si>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</si>
  <si>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</si>
  <si>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</si>
  <si>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</si>
  <si>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</si>
  <si>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</si>
  <si>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</si>
  <si>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</si>
  <si>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</si>
  <si>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</si>
  <si>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</si>
  <si>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</si>
  <si>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</si>
  <si>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</si>
  <si>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</si>
  <si>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</si>
  <si>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</si>
  <si>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</si>
  <si>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</si>
  <si>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</si>
  <si>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</si>
  <si>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</si>
  <si>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</si>
  <si>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</si>
  <si>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</si>
  <si>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</si>
  <si>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</si>
  <si>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</si>
  <si>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</si>
  <si>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</si>
  <si>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</si>
  <si>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</si>
  <si>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</si>
  <si>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</si>
  <si>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</si>
  <si>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</si>
  <si>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</si>
  <si>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</si>
  <si>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</si>
  <si>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</si>
  <si>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</si>
  <si>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</si>
  <si>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</si>
  <si>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</si>
  <si>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</si>
  <si>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</si>
  <si>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</si>
  <si>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</si>
  <si>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</si>
  <si>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</si>
  <si>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</si>
  <si>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</si>
  <si>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</si>
  <si>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</si>
  <si>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</si>
  <si>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</si>
  <si>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</si>
  <si>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</si>
  <si>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</si>
  <si>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</si>
  <si>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</si>
  <si>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</si>
  <si>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</si>
  <si>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</si>
  <si>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</si>
  <si>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</si>
  <si>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</si>
  <si>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</si>
  <si>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</si>
  <si>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</si>
  <si>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</si>
  <si>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</si>
  <si>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</si>
  <si>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</si>
  <si>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</si>
  <si>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</si>
  <si>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</si>
  <si>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</si>
  <si>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</si>
  <si>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</si>
  <si>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</si>
  <si>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</si>
  <si>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</si>
  <si>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</si>
  <si>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</si>
  <si>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</si>
  <si>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</si>
  <si>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</si>
  <si>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</si>
  <si>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</si>
  <si>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</si>
  <si>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</si>
  <si>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</si>
  <si>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</si>
  <si>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</si>
  <si>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</si>
  <si>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</si>
  <si>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</si>
  <si>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</si>
  <si>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</si>
  <si>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</si>
  <si>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</si>
  <si>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</si>
  <si>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</si>
  <si>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</si>
  <si>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</si>
  <si>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</si>
  <si>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</si>
  <si>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</si>
  <si>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</si>
  <si>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</si>
  <si>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</si>
  <si>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</si>
  <si>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</si>
  <si>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</si>
  <si>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</si>
  <si>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</si>
  <si>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</si>
  <si>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</si>
  <si>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</si>
  <si>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</si>
  <si>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</si>
  <si>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</si>
  <si>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</si>
  <si>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</si>
  <si>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</si>
  <si>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</si>
  <si>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</si>
  <si>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</si>
  <si>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</si>
  <si>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</si>
  <si>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</si>
  <si>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</si>
  <si>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</si>
  <si>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</si>
  <si>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</si>
  <si>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</si>
  <si>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</si>
  <si>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</si>
  <si>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</si>
  <si>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</si>
  <si>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</si>
  <si>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</si>
  <si>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</si>
  <si>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</si>
  <si>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</si>
  <si>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</si>
  <si>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</si>
  <si>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</si>
  <si>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</si>
  <si>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</si>
  <si>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</si>
  <si>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</si>
  <si>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</si>
  <si>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</si>
  <si>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</si>
  <si>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</si>
  <si>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</si>
  <si>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</si>
  <si>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</si>
  <si>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</si>
  <si>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</si>
  <si>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</si>
  <si>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</si>
  <si>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</si>
  <si>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</si>
  <si>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</si>
  <si>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</si>
  <si>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</si>
  <si>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</si>
  <si>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</si>
  <si>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</si>
  <si>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</si>
  <si>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</si>
  <si>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</si>
  <si>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</si>
  <si>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</si>
  <si>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</si>
  <si>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</si>
  <si>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</si>
  <si>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</si>
  <si>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</si>
  <si>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</si>
  <si>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</si>
  <si>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</si>
  <si>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</si>
  <si>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</si>
  <si>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</si>
  <si>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</si>
  <si>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</si>
  <si>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</si>
  <si>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</si>
  <si>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</si>
  <si>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</si>
  <si>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</si>
  <si>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</si>
  <si>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</si>
  <si>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</si>
  <si>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</si>
  <si>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</si>
  <si>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</si>
  <si>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</si>
  <si>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</si>
  <si>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</si>
  <si>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</si>
  <si>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</si>
  <si>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</si>
  <si>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</si>
  <si>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</si>
  <si>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</si>
  <si>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</si>
  <si>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</si>
  <si>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</si>
  <si>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</si>
  <si>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</si>
  <si>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</si>
  <si>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</si>
  <si>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</si>
  <si>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</si>
  <si>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</si>
  <si>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</si>
  <si>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</si>
  <si>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</si>
  <si>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</si>
  <si>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</si>
  <si>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</si>
  <si>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</si>
  <si>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</si>
  <si>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</si>
  <si>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</si>
  <si>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</si>
  <si>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</si>
  <si>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</si>
  <si>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</si>
  <si>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</si>
  <si>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</si>
  <si>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</si>
  <si>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</si>
  <si>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</si>
  <si>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</si>
  <si>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</si>
  <si>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</si>
  <si>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</si>
  <si>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</si>
  <si>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</si>
  <si>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</si>
  <si>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</si>
  <si>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</si>
  <si>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</si>
  <si>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</si>
  <si>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</si>
  <si>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</si>
  <si>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</si>
  <si>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</si>
  <si>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</si>
  <si>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</si>
  <si>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</si>
  <si>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</si>
  <si>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</si>
  <si>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</si>
  <si>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</si>
  <si>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</si>
  <si>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</si>
  <si>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</si>
  <si>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</si>
  <si>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</si>
  <si>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</si>
  <si>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</si>
  <si>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</si>
  <si>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</si>
  <si>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</si>
  <si>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</si>
  <si>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</si>
  <si>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</si>
  <si>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</si>
  <si>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</si>
  <si>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</si>
  <si>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</si>
  <si>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</si>
  <si>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</si>
  <si>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</si>
  <si>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</si>
  <si>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</si>
  <si>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</si>
  <si>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</si>
  <si>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</si>
  <si>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</si>
  <si>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</si>
  <si>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</si>
  <si>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</si>
  <si>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</si>
  <si>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</si>
  <si>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</si>
  <si>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</si>
  <si>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</si>
  <si>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</si>
  <si>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</si>
  <si>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</si>
  <si>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</si>
  <si>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</si>
  <si>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</si>
  <si>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</si>
  <si>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</si>
  <si>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</si>
  <si>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</si>
  <si>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</si>
  <si>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</si>
  <si>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</si>
  <si>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</si>
  <si>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</si>
  <si>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</si>
  <si>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</si>
  <si>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</si>
  <si>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</si>
  <si>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</si>
  <si>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</si>
  <si>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</si>
  <si>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</si>
  <si>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</si>
  <si>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</si>
  <si>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</si>
  <si>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</si>
  <si>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</si>
  <si>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</si>
  <si>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</si>
  <si>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</si>
  <si>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</si>
  <si>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</si>
  <si>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</si>
  <si>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</si>
  <si>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</si>
  <si>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</si>
  <si>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</si>
  <si>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</si>
  <si>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</si>
  <si>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</si>
  <si>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</si>
  <si>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</si>
  <si>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</si>
  <si>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</si>
  <si>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</si>
  <si>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</si>
  <si>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</si>
  <si>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</si>
  <si>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</si>
  <si>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</si>
  <si>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</si>
  <si>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</si>
  <si>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</si>
  <si>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</si>
  <si>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</si>
  <si>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</si>
  <si>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</si>
  <si>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</si>
  <si>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</si>
  <si>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</si>
  <si>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</si>
  <si>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</si>
  <si>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</si>
  <si>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</si>
  <si>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</si>
  <si>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</si>
  <si>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</si>
  <si>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</si>
  <si>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</si>
  <si>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</si>
  <si>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</si>
  <si>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</si>
  <si>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</si>
  <si>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</si>
  <si>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</si>
  <si>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</si>
  <si>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</si>
  <si>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</si>
  <si>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</si>
  <si>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</si>
  <si>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</si>
  <si>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</si>
  <si>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</si>
  <si>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</si>
  <si>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</si>
  <si>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</si>
  <si>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</si>
  <si>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</si>
  <si>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</si>
  <si>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</si>
  <si>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</si>
  <si>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</si>
  <si>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</si>
  <si>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</si>
  <si>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</si>
  <si>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</si>
  <si>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</si>
  <si>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</si>
  <si>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</si>
  <si>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</si>
  <si>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</si>
  <si>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</si>
  <si>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</si>
  <si>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</si>
  <si>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</si>
  <si>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</si>
  <si>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</si>
  <si>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</si>
  <si>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</si>
  <si>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</si>
  <si>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</si>
  <si>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</si>
  <si>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</si>
  <si>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</si>
  <si>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</si>
  <si>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</si>
  <si>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</si>
  <si>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</si>
  <si>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</si>
  <si>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</si>
  <si>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</si>
  <si>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</si>
  <si>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</si>
  <si>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</si>
  <si>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</si>
  <si>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</si>
  <si>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</si>
  <si>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</si>
  <si>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</si>
  <si>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</si>
  <si>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</si>
  <si>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</si>
  <si>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</si>
  <si>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</si>
  <si>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</si>
  <si>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</si>
  <si>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</si>
  <si>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</si>
  <si>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</si>
  <si>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</si>
  <si>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</si>
  <si>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</si>
  <si>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</si>
  <si>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</si>
  <si>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</si>
  <si>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</si>
  <si>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</si>
  <si>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</si>
  <si>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</si>
  <si>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</si>
  <si>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</si>
  <si>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</si>
  <si>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</si>
  <si>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</si>
  <si>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</si>
  <si>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</si>
  <si>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</si>
  <si>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</si>
  <si>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</si>
  <si>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</si>
  <si>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</si>
  <si>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</si>
  <si>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</si>
  <si>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</si>
  <si>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</si>
  <si>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</si>
  <si>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</si>
  <si>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</si>
  <si>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</si>
  <si>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</si>
  <si>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</si>
  <si>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</si>
  <si>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</si>
  <si>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</si>
  <si>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</si>
  <si>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</si>
  <si>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</si>
  <si>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</si>
  <si>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</si>
  <si>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</si>
  <si>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</si>
  <si>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</si>
  <si>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</si>
  <si>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</si>
  <si>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</si>
  <si>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</si>
  <si>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</si>
  <si>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</si>
  <si>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</si>
  <si>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</si>
  <si>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</si>
  <si>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</si>
  <si>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</si>
  <si>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</si>
  <si>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</si>
  <si>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</si>
  <si>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</si>
  <si>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</si>
  <si>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</si>
  <si>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</si>
  <si>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</si>
  <si>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</si>
  <si>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</si>
  <si>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</si>
  <si>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</si>
  <si>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</si>
  <si>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</si>
  <si>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</si>
  <si>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</si>
  <si>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</si>
  <si>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</si>
  <si>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</si>
  <si>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</si>
  <si>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</si>
  <si>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</si>
  <si>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</si>
  <si>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</si>
  <si>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</si>
  <si>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</si>
  <si>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</si>
  <si>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</si>
  <si>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</si>
  <si>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</si>
  <si>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</si>
  <si>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</si>
  <si>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</si>
  <si>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</si>
  <si>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</si>
  <si>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</si>
  <si>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</si>
  <si>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</si>
  <si>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</si>
  <si>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</si>
  <si>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</si>
  <si>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</si>
  <si>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</si>
  <si>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</si>
  <si>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</si>
  <si>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</si>
  <si>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</si>
  <si>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</si>
  <si>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</si>
  <si>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</si>
  <si>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</si>
  <si>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</si>
  <si>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</si>
  <si>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</si>
  <si>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</si>
  <si>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</si>
  <si>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</si>
  <si>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</si>
  <si>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</si>
  <si>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</si>
  <si>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</si>
  <si>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</si>
  <si>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</si>
  <si>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</si>
  <si>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</si>
  <si>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</si>
  <si>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</si>
  <si>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</si>
  <si>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</si>
  <si>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</si>
  <si>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</si>
  <si>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</si>
  <si>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</si>
  <si>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</si>
  <si>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</si>
  <si>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</si>
  <si>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</si>
  <si>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</si>
  <si>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</si>
  <si>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</si>
  <si>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</si>
  <si>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</si>
  <si>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</si>
  <si>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</si>
  <si>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</si>
  <si>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</si>
  <si>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</si>
  <si>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</si>
  <si>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</si>
  <si>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</si>
  <si>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</si>
  <si>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</si>
  <si>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</si>
  <si>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</si>
  <si>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</si>
  <si>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</si>
  <si>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</si>
  <si>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</si>
  <si>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</si>
  <si>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</si>
  <si>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</si>
  <si>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</si>
  <si>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</si>
  <si>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</si>
  <si>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</si>
  <si>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</si>
  <si>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</si>
  <si>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</si>
  <si>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</si>
  <si>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</si>
  <si>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</si>
  <si>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</si>
  <si>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</si>
  <si>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</si>
  <si>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</si>
  <si>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</si>
  <si>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</si>
  <si>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</si>
  <si>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</si>
  <si>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</si>
  <si>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</si>
  <si>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</si>
  <si>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</si>
  <si>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</si>
  <si>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</si>
  <si>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</si>
  <si>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</si>
  <si>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</si>
  <si>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</si>
  <si>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</si>
  <si>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</si>
  <si>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</si>
  <si>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</si>
  <si>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</si>
  <si>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</si>
  <si>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</si>
  <si>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</si>
  <si>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</si>
  <si>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</si>
  <si>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</si>
  <si>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</si>
  <si>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</si>
  <si>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</si>
  <si>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</si>
  <si>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</si>
  <si>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</si>
  <si>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</si>
  <si>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</si>
  <si>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</si>
  <si>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</si>
  <si>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</si>
  <si>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</si>
  <si>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</si>
  <si>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</si>
  <si>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</si>
  <si>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</si>
  <si>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</si>
  <si>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</si>
  <si>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</si>
  <si>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</si>
  <si>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</si>
  <si>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</si>
  <si>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</si>
  <si>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</si>
  <si>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</si>
  <si>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</si>
  <si>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</si>
  <si>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</si>
  <si>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</si>
  <si>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</si>
  <si>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</si>
  <si>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</si>
  <si>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</si>
  <si>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</si>
  <si>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</si>
  <si>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</si>
  <si>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</si>
  <si>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</si>
  <si>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</si>
  <si>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</si>
  <si>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</si>
  <si>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</si>
  <si>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</si>
  <si>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</si>
  <si>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</si>
  <si>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</si>
  <si>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</si>
  <si>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</si>
  <si>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</si>
  <si>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</si>
  <si>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</si>
  <si>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</si>
  <si>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</si>
  <si>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</si>
  <si>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</si>
  <si>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</si>
  <si>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</si>
  <si>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</si>
  <si>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</si>
  <si>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</si>
  <si>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</si>
  <si>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</si>
  <si>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</si>
  <si>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</si>
  <si>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</si>
  <si>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</si>
  <si>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</si>
  <si>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</si>
  <si>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</si>
  <si>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</si>
  <si>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</si>
  <si>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</si>
  <si>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</si>
  <si>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</si>
  <si>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</si>
  <si>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</si>
  <si>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</si>
  <si>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</si>
  <si>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</si>
  <si>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</si>
  <si>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</si>
  <si>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</si>
  <si>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</si>
  <si>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</si>
  <si>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</si>
  <si>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</si>
  <si>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</si>
  <si>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</si>
  <si>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</si>
  <si>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</si>
  <si>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</si>
  <si>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</si>
  <si>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</si>
  <si>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</si>
  <si>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</si>
  <si>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</si>
  <si>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</si>
  <si>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</si>
  <si>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</si>
  <si>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</si>
  <si>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</si>
  <si>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</si>
  <si>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</si>
  <si>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</si>
  <si>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</si>
  <si>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</si>
  <si>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</si>
  <si>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</si>
  <si>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</si>
  <si>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</si>
  <si>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</si>
  <si>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</si>
  <si>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</si>
  <si>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</si>
  <si>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</si>
  <si>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</si>
  <si>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</si>
  <si>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</si>
  <si>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</si>
  <si>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</si>
  <si>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</si>
  <si>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</si>
  <si>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</si>
  <si>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</si>
  <si>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</si>
  <si>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</si>
  <si>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</si>
  <si>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</si>
  <si>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</si>
  <si>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</si>
  <si>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</si>
  <si>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</si>
  <si>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</si>
  <si>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</si>
  <si>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</si>
  <si>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</si>
  <si>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</si>
  <si>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</si>
  <si>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</si>
  <si>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</si>
  <si>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</si>
  <si>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</si>
  <si>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</si>
  <si>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</si>
  <si>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</si>
  <si>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</si>
  <si>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</si>
  <si>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</si>
  <si>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</si>
  <si>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</si>
  <si>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</si>
  <si>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</si>
  <si>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</si>
  <si>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</si>
  <si>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</si>
  <si>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</si>
  <si>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</si>
  <si>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</si>
  <si>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</si>
  <si>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</si>
  <si>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</si>
  <si>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</si>
  <si>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</si>
  <si>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</si>
  <si>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</si>
  <si>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</si>
  <si>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</si>
  <si>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</si>
  <si>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</si>
  <si>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</si>
  <si>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</si>
  <si>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</si>
  <si>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</si>
  <si>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</si>
  <si>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</si>
  <si>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</si>
  <si>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</si>
  <si>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</si>
  <si>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</si>
  <si>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</si>
  <si>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</si>
  <si>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</si>
  <si>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</si>
  <si>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</si>
  <si>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</si>
  <si>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</si>
  <si>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</si>
  <si>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</si>
  <si>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</si>
  <si>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</si>
  <si>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</si>
  <si>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</si>
  <si>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</si>
  <si>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</si>
  <si>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</si>
  <si>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</si>
  <si>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</si>
  <si>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</si>
  <si>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</si>
  <si>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</si>
  <si>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</si>
  <si>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</si>
  <si>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</si>
  <si>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</si>
  <si>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</si>
  <si>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</si>
  <si>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</si>
  <si>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</si>
  <si>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</si>
  <si>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</si>
  <si>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</si>
  <si>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</si>
  <si>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</si>
  <si>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</si>
  <si>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</si>
  <si>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</si>
  <si>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</si>
  <si>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</si>
  <si>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</si>
  <si>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</si>
  <si>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</si>
  <si>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</si>
  <si>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</si>
  <si>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</si>
  <si>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</si>
  <si>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</si>
  <si>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</si>
  <si>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</si>
  <si>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</si>
  <si>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</si>
  <si>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</si>
  <si>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</si>
  <si>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</si>
  <si>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</si>
  <si>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</si>
  <si>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</si>
  <si>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</si>
  <si>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</si>
  <si>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</si>
  <si>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</si>
  <si>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</si>
  <si>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</si>
  <si>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</si>
  <si>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</si>
  <si>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</si>
  <si>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</si>
  <si>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</si>
  <si>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</si>
  <si>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</si>
  <si>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</si>
  <si>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</si>
  <si>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</si>
  <si>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</si>
  <si>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</si>
  <si>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</si>
  <si>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</si>
  <si>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</si>
  <si>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</si>
  <si>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</si>
  <si>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</si>
  <si>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</si>
  <si>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</si>
  <si>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</si>
  <si>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</si>
  <si>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</si>
  <si>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</si>
  <si>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</si>
  <si>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</si>
  <si>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</si>
  <si>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</si>
  <si>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</si>
  <si>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</si>
  <si>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</si>
  <si>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</si>
  <si>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</si>
  <si>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</si>
  <si>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</si>
  <si>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</si>
  <si>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</si>
  <si>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</si>
  <si>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</si>
  <si>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</si>
  <si>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</si>
  <si>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</si>
  <si>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</si>
  <si>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</si>
  <si>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</si>
  <si>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</si>
  <si>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</si>
  <si>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</si>
  <si>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</si>
  <si>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</si>
  <si>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</si>
  <si>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</si>
  <si>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</si>
  <si>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</si>
  <si>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</si>
  <si>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</si>
  <si>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</si>
  <si>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</si>
  <si>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</si>
  <si>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</si>
  <si>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</si>
  <si>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</si>
  <si>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</si>
  <si>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</si>
  <si>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</si>
  <si>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</si>
  <si>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</si>
  <si>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</si>
  <si>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</si>
  <si>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</si>
  <si>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</si>
  <si>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</si>
  <si>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</si>
  <si>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</si>
  <si>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</si>
  <si>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</si>
  <si>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</si>
  <si>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</si>
  <si>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</si>
  <si>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</si>
  <si>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</si>
  <si>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</si>
  <si>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</si>
  <si>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</si>
  <si>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</si>
  <si>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</si>
  <si>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</si>
  <si>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</si>
  <si>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</si>
  <si>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</si>
  <si>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</si>
  <si>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</si>
  <si>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</si>
  <si>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</si>
  <si>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</si>
  <si>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</si>
  <si>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</si>
  <si>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</si>
  <si>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</si>
  <si>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</si>
  <si>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</si>
  <si>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</si>
  <si>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</si>
  <si>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</si>
  <si>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</si>
  <si>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</si>
  <si>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</si>
  <si>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</si>
  <si>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</si>
  <si>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</si>
  <si>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</si>
  <si>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</si>
  <si>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</si>
  <si>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</si>
  <si>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</si>
  <si>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</si>
  <si>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</si>
  <si>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</si>
  <si>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</si>
  <si>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</si>
  <si>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</si>
  <si>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</si>
  <si>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</si>
  <si>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</si>
  <si>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</si>
  <si>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</si>
  <si>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</si>
  <si>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</si>
  <si>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</si>
  <si>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</si>
  <si>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</si>
  <si>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</si>
  <si>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</si>
  <si>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</si>
  <si>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</si>
  <si>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</si>
  <si>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</si>
  <si>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</si>
  <si>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</si>
  <si>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</si>
  <si>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</si>
  <si>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</si>
  <si>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</si>
  <si>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</si>
  <si>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</si>
  <si>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</si>
  <si>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</si>
  <si>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</si>
  <si>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</si>
  <si>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</si>
  <si>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</si>
  <si>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</si>
  <si>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</si>
  <si>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</si>
  <si>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</si>
  <si>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</si>
  <si>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</si>
  <si>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</si>
  <si>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</si>
  <si>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</si>
  <si>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</si>
  <si>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</si>
  <si>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</si>
  <si>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</si>
  <si>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</si>
  <si>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</si>
  <si>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</si>
  <si>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</si>
  <si>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</si>
  <si>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</si>
  <si>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</si>
  <si>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</si>
  <si>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</si>
  <si>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</si>
  <si>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</si>
  <si>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</si>
  <si>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</si>
  <si>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</si>
  <si>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</si>
  <si>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</si>
  <si>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</si>
  <si>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</si>
  <si>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</si>
  <si>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</si>
  <si>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</si>
  <si>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</si>
  <si>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</si>
  <si>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</si>
  <si>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</si>
  <si>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</si>
  <si>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</si>
  <si>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</si>
  <si>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</si>
  <si>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</si>
  <si>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</si>
  <si>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</si>
  <si>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</si>
  <si>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</si>
  <si>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</si>
  <si>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</si>
  <si>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</si>
  <si>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</si>
  <si>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</si>
  <si>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</si>
  <si>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</si>
  <si>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</si>
  <si>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</si>
  <si>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</si>
  <si>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</si>
  <si>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</si>
  <si>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</si>
  <si>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</si>
  <si>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</si>
  <si>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</si>
  <si>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</si>
  <si>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</si>
  <si>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</si>
  <si>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</si>
  <si>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</si>
  <si>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</si>
  <si>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</si>
  <si>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</si>
  <si>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</si>
  <si>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</si>
  <si>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</si>
  <si>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</si>
  <si>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</si>
  <si>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</si>
  <si>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</si>
  <si>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</si>
  <si>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</si>
  <si>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</si>
  <si>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</si>
  <si>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</si>
  <si>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</si>
  <si>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</si>
  <si>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</si>
  <si>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</si>
  <si>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</si>
  <si>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</si>
  <si>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</si>
  <si>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</si>
  <si>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</si>
  <si>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</si>
  <si>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</si>
  <si>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</si>
  <si>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</si>
  <si>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</si>
  <si>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</si>
  <si>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</si>
  <si>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</si>
  <si>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</si>
  <si>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</si>
  <si>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</si>
  <si>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</si>
  <si>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</si>
  <si>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</si>
  <si>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</si>
  <si>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</si>
  <si>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</si>
  <si>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</si>
  <si>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</si>
  <si>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</si>
  <si>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</si>
  <si>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</si>
  <si>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</si>
  <si>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</si>
  <si>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</si>
  <si>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</si>
  <si>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</si>
  <si>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</si>
  <si>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</si>
  <si>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</si>
  <si>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</si>
  <si>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</si>
  <si>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</si>
  <si>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</si>
  <si>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</si>
  <si>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</si>
  <si>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</si>
  <si>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</si>
  <si>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</si>
  <si>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</si>
  <si>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</si>
  <si>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</si>
  <si>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</si>
  <si>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</si>
  <si>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</si>
  <si>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</si>
  <si>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</si>
  <si>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</si>
  <si>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</si>
  <si>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</si>
  <si>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</si>
  <si>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</si>
  <si>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</si>
  <si>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</si>
  <si>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</si>
  <si>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</si>
  <si>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</si>
  <si>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</si>
  <si>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</si>
  <si>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</si>
  <si>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</si>
  <si>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</si>
  <si>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</si>
  <si>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</si>
  <si>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</si>
  <si>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</si>
  <si>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</si>
  <si>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</si>
  <si>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</si>
  <si>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</si>
  <si>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</si>
  <si>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</si>
  <si>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</si>
  <si>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</si>
  <si>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</si>
  <si>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</si>
  <si>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</si>
  <si>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</si>
  <si>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</si>
  <si>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</si>
  <si>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</si>
  <si>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</si>
  <si>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</si>
  <si>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</si>
  <si>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</si>
  <si>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</si>
  <si>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</si>
  <si>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</si>
  <si>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</si>
  <si>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</si>
  <si>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</si>
  <si>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</si>
  <si>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</si>
  <si>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</si>
  <si>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</si>
  <si>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</si>
  <si>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</si>
  <si>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</si>
  <si>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</si>
  <si>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</si>
  <si>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</si>
  <si>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</si>
  <si>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</si>
  <si>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</si>
  <si>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</si>
  <si>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</si>
  <si>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</si>
  <si>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</si>
  <si>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</si>
  <si>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</si>
  <si>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</si>
  <si>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</si>
  <si>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</si>
  <si>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</si>
  <si>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</si>
  <si>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</si>
  <si>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</si>
  <si>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</si>
  <si>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</si>
  <si>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</si>
  <si>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</si>
  <si>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</si>
  <si>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</si>
  <si>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</si>
  <si>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</si>
  <si>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</si>
  <si>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</si>
  <si>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</si>
  <si>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</si>
  <si>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</si>
  <si>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</si>
  <si>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</si>
  <si>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</si>
  <si>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</si>
  <si>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</si>
  <si>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</si>
  <si>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</si>
  <si>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</si>
  <si>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</si>
  <si>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</si>
  <si>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</si>
  <si>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</si>
  <si>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</si>
  <si>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</si>
  <si>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</si>
  <si>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</si>
  <si>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</si>
  <si>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</si>
  <si>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</si>
  <si>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</si>
  <si>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</si>
  <si>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</si>
  <si>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</si>
  <si>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</si>
  <si>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</si>
  <si>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</si>
  <si>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</si>
  <si>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</si>
  <si>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</si>
  <si>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</si>
  <si>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</si>
  <si>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</si>
  <si>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</si>
  <si>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</si>
  <si>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</si>
  <si>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</si>
  <si>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</si>
  <si>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</si>
  <si>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</si>
  <si>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</si>
  <si>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</si>
  <si>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</si>
  <si>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</si>
  <si>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</si>
  <si>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</si>
  <si>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</si>
  <si>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</si>
  <si>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</si>
  <si>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</si>
  <si>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</si>
  <si>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</si>
  <si>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</si>
  <si>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</si>
  <si>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</si>
  <si>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</si>
  <si>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</si>
  <si>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</si>
  <si>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</si>
  <si>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</si>
  <si>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</si>
  <si>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</si>
  <si>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</si>
  <si>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</si>
  <si>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</si>
  <si>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</si>
  <si>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</si>
  <si>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</si>
  <si>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</si>
  <si>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</si>
  <si>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</si>
  <si>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</si>
  <si>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</si>
  <si>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</si>
  <si>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</si>
  <si>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</si>
  <si>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</si>
  <si>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</si>
  <si>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</si>
  <si>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</si>
  <si>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</si>
  <si>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</si>
  <si>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</si>
  <si>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</si>
  <si>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</si>
  <si>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</si>
  <si>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</si>
  <si>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</si>
  <si>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</si>
  <si>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</si>
  <si>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</si>
  <si>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</si>
  <si>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</si>
  <si>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</si>
  <si>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</si>
  <si>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</si>
  <si>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</si>
  <si>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</si>
  <si>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</si>
  <si>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</si>
  <si>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</si>
  <si>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</si>
  <si>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</si>
  <si>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</si>
  <si>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</si>
  <si>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</si>
  <si>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</si>
  <si>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</si>
  <si>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</si>
  <si>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</si>
  <si>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</si>
  <si>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</si>
  <si>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</si>
  <si>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</si>
  <si>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</si>
  <si>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</si>
  <si>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</si>
  <si>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</si>
  <si>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</si>
  <si>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</si>
  <si>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</si>
  <si>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</si>
  <si>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</si>
  <si>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</si>
  <si>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</si>
  <si>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</si>
  <si>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</si>
  <si>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</si>
  <si>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</si>
  <si>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</si>
  <si>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</si>
  <si>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</si>
  <si>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</si>
  <si>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</si>
  <si>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</si>
  <si>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</si>
  <si>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</si>
  <si>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</si>
  <si>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</si>
  <si>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</si>
  <si>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</si>
  <si>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</si>
  <si>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</si>
  <si>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</si>
  <si>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</si>
  <si>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</si>
  <si>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</si>
  <si>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</si>
  <si>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</si>
  <si>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</si>
  <si>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</si>
  <si>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</si>
  <si>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</si>
  <si>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</si>
  <si>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</si>
  <si>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</si>
  <si>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</si>
  <si>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</si>
  <si>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</si>
  <si>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</si>
  <si>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</si>
  <si>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</si>
  <si>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</si>
  <si>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</si>
  <si>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</si>
  <si>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</si>
  <si>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</si>
  <si>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</si>
  <si>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</si>
  <si>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</si>
  <si>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</si>
  <si>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</si>
  <si>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</si>
  <si>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</si>
  <si>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</si>
  <si>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</si>
  <si>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</si>
  <si>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</si>
  <si>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</si>
  <si>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</si>
  <si>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</si>
  <si>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</si>
  <si>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</si>
  <si>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</si>
  <si>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</si>
  <si>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</si>
  <si>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</si>
  <si>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</si>
  <si>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</si>
  <si>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</si>
  <si>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</si>
  <si>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</si>
  <si>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</si>
  <si>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</si>
  <si>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</si>
  <si>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</si>
  <si>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</si>
  <si>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</si>
  <si>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</si>
  <si>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</si>
  <si>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</si>
  <si>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</si>
  <si>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</si>
  <si>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</si>
  <si>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</si>
  <si>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</si>
  <si>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</si>
  <si>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</si>
  <si>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</si>
  <si>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</si>
  <si>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</si>
  <si>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</si>
  <si>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</si>
  <si>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</si>
  <si>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</si>
  <si>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</si>
  <si>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</si>
  <si>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</si>
  <si>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</si>
  <si>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</si>
  <si>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</si>
  <si>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</si>
  <si>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</si>
  <si>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</si>
  <si>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</si>
  <si>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</si>
  <si>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</si>
  <si>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</si>
  <si>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</si>
  <si>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</si>
  <si>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</si>
  <si>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</si>
  <si>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</si>
  <si>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</si>
  <si>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</si>
  <si>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</si>
  <si>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</si>
  <si>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</si>
  <si>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</si>
  <si>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</si>
  <si>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</si>
  <si>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</si>
  <si>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</si>
  <si>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</si>
  <si>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</si>
  <si>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</si>
  <si>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</si>
  <si>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</si>
  <si>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</si>
  <si>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</si>
  <si>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</si>
  <si>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</si>
  <si>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</si>
  <si>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</si>
  <si>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</si>
  <si>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</si>
  <si>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</si>
  <si>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</si>
  <si>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</si>
  <si>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</si>
  <si>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</si>
  <si>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</si>
  <si>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</si>
  <si>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</si>
  <si>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</si>
  <si>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</si>
  <si>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</si>
  <si>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</si>
  <si>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</si>
  <si>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</si>
  <si>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</si>
  <si>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</si>
  <si>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</si>
  <si>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</si>
  <si>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</si>
  <si>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</si>
  <si>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</si>
  <si>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</si>
  <si>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</si>
  <si>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</si>
  <si>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</si>
  <si>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</si>
  <si>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</si>
  <si>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</si>
  <si>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</si>
  <si>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</si>
  <si>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</si>
  <si>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</si>
  <si>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</si>
  <si>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</si>
  <si>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</si>
  <si>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</si>
  <si>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</si>
  <si>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</si>
  <si>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</si>
  <si>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</si>
  <si>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</si>
  <si>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</si>
  <si>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</si>
  <si>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</si>
  <si>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</si>
  <si>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</si>
  <si>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</si>
  <si>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</si>
  <si>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</si>
  <si>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</si>
  <si>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</si>
  <si>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</si>
  <si>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</si>
  <si>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</si>
  <si>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</si>
  <si>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</si>
  <si>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</si>
  <si>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</si>
  <si>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</si>
  <si>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</si>
  <si>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</si>
  <si>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</si>
  <si>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</si>
  <si>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</si>
  <si>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</si>
  <si>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</si>
  <si>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</si>
  <si>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</si>
  <si>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</si>
  <si>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</si>
  <si>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</si>
  <si>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</si>
  <si>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</si>
  <si>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</si>
  <si>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</si>
  <si>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</si>
  <si>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</si>
  <si>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</si>
  <si>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</si>
  <si>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</si>
  <si>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</si>
  <si>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</si>
  <si>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</si>
  <si>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</si>
  <si>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</si>
  <si>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</si>
  <si>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</si>
  <si>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</si>
  <si>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</si>
  <si>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</si>
  <si>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</si>
  <si>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</si>
  <si>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</si>
  <si>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</si>
  <si>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</si>
  <si>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</si>
  <si>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</si>
  <si>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</si>
  <si>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</si>
  <si>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</si>
  <si>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</si>
  <si>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</si>
  <si>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</si>
  <si>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</si>
  <si>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</si>
  <si>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</si>
  <si>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</si>
  <si>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</si>
  <si>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</si>
  <si>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</si>
  <si>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</si>
  <si>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</si>
  <si>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</si>
  <si>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</si>
  <si>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</si>
  <si>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</si>
  <si>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</si>
  <si>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</si>
  <si>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</si>
  <si>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</si>
  <si>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</si>
  <si>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</si>
  <si>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</si>
  <si>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</si>
  <si>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</si>
  <si>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</si>
  <si>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</si>
  <si>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</si>
  <si>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</si>
  <si>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</si>
  <si>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</si>
  <si>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</si>
  <si>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</si>
  <si>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</si>
  <si>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</si>
  <si>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</si>
  <si>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</si>
  <si>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</si>
  <si>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</si>
  <si>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</si>
  <si>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</si>
  <si>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</si>
  <si>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</si>
  <si>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</si>
  <si>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</si>
  <si>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</si>
  <si>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</si>
  <si>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</si>
  <si>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</si>
  <si>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</si>
  <si>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</si>
  <si>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</si>
  <si>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</si>
  <si>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</si>
  <si>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</si>
  <si>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</si>
  <si>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</si>
  <si>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</si>
  <si>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</si>
  <si>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</si>
  <si>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</si>
  <si>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</si>
  <si>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</si>
  <si>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</si>
  <si>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</si>
  <si>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</si>
  <si>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</si>
  <si>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</si>
  <si>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</si>
  <si>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</si>
  <si>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</si>
  <si>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</si>
  <si>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</si>
  <si>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</si>
  <si>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</si>
  <si>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</si>
  <si>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</si>
  <si>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</si>
  <si>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</si>
  <si>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</si>
  <si>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</si>
  <si>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</si>
  <si>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</si>
  <si>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</si>
  <si>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</si>
  <si>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</si>
  <si>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</si>
  <si>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</si>
  <si>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</si>
  <si>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</si>
  <si>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</si>
  <si>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</si>
  <si>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</si>
  <si>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</si>
  <si>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</si>
  <si>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</si>
  <si>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</si>
  <si>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</si>
  <si>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</si>
  <si>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</si>
  <si>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</si>
  <si>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</si>
  <si>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</si>
  <si>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</si>
  <si>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</si>
  <si>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</si>
  <si>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</si>
  <si>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</si>
  <si>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</si>
  <si>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</si>
  <si>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</si>
  <si>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</si>
  <si>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</si>
  <si>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</si>
  <si>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</si>
  <si>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</si>
  <si>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</si>
  <si>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</si>
  <si>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</si>
  <si>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</si>
  <si>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</si>
  <si>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</si>
  <si>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</si>
  <si>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</si>
  <si>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</si>
  <si>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</si>
  <si>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</si>
  <si>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</si>
  <si>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</si>
  <si>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</si>
  <si>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</si>
  <si>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</si>
  <si>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</si>
  <si>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</si>
  <si>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</si>
  <si>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</si>
  <si>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</si>
  <si>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</si>
  <si>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</si>
  <si>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</si>
  <si>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</si>
  <si>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</si>
  <si>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</si>
  <si>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</si>
  <si>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</si>
  <si>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</si>
  <si>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</si>
  <si>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</si>
  <si>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</si>
  <si>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</si>
  <si>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</si>
  <si>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</si>
  <si>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</si>
  <si>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</si>
  <si>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</si>
  <si>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</si>
  <si>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</si>
  <si>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</si>
  <si>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</si>
  <si>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</si>
  <si>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</si>
  <si>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</si>
  <si>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</si>
  <si>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</si>
  <si>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</si>
  <si>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</si>
  <si>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</si>
  <si>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</si>
  <si>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</si>
  <si>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</si>
  <si>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</si>
  <si>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</si>
  <si>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</si>
  <si>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</si>
  <si>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</si>
  <si>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</si>
  <si>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</si>
  <si>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</si>
  <si>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</si>
  <si>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</si>
  <si>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</si>
  <si>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</si>
  <si>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</si>
  <si>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</si>
  <si>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</si>
  <si>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</si>
  <si>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</si>
  <si>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</si>
  <si>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</si>
  <si>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</si>
  <si>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</si>
  <si>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</si>
  <si>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</si>
  <si>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</si>
  <si>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</si>
  <si>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</si>
  <si>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</si>
  <si>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</si>
  <si>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</si>
  <si>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</si>
  <si>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</si>
  <si>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</si>
  <si>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</si>
  <si>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</si>
  <si>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</si>
  <si>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</si>
  <si>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</si>
  <si>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</si>
  <si>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</si>
  <si>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</si>
  <si>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</si>
  <si>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</si>
  <si>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</si>
  <si>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</si>
  <si>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</si>
  <si>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</si>
  <si>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</si>
  <si>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</si>
  <si>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</si>
  <si>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</si>
  <si>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</si>
  <si>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</si>
  <si>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</si>
  <si>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</si>
  <si>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</si>
  <si>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</si>
  <si>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</si>
  <si>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</si>
  <si>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</si>
  <si>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</si>
  <si>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</si>
  <si>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</si>
  <si>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</si>
  <si>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</si>
  <si>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</si>
  <si>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</si>
  <si>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</si>
  <si>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</si>
  <si>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</si>
  <si>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</si>
  <si>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</si>
  <si>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</si>
  <si>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</si>
  <si>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</si>
  <si>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</si>
  <si>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</si>
  <si>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</si>
  <si>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</si>
  <si>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</si>
  <si>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</si>
  <si>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</si>
  <si>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</si>
  <si>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</si>
  <si>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</si>
  <si>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</si>
  <si>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</si>
  <si>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</si>
  <si>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</si>
  <si>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</si>
  <si>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</si>
  <si>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</si>
  <si>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</si>
  <si>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</si>
  <si>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</si>
  <si>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</si>
  <si>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</si>
  <si>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</si>
  <si>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</si>
  <si>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</si>
  <si>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</si>
  <si>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</si>
  <si>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</si>
  <si>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</si>
  <si>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</si>
  <si>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</si>
  <si>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</si>
  <si>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</si>
  <si>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</si>
  <si>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</si>
  <si>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</si>
  <si>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</si>
  <si>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</si>
  <si>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</si>
  <si>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</si>
  <si>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</si>
  <si>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</si>
  <si>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</si>
  <si>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</si>
  <si>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</si>
  <si>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</si>
  <si>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</si>
  <si>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</si>
  <si>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</si>
  <si>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</si>
  <si>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</si>
  <si>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</si>
  <si>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</si>
  <si>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</si>
  <si>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</si>
  <si>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</si>
  <si>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</si>
  <si>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</si>
  <si>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</si>
  <si>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</si>
  <si>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</si>
  <si>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</si>
  <si>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</si>
  <si>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</si>
  <si>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</si>
  <si>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</si>
  <si>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</si>
  <si>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</si>
  <si>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</si>
  <si>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</si>
  <si>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</si>
  <si>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</si>
  <si>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</si>
  <si>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</si>
  <si>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</si>
  <si>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</si>
  <si>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</si>
  <si>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</si>
  <si>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</si>
  <si>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</si>
  <si>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</si>
  <si>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</si>
  <si>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</si>
  <si>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</si>
  <si>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</si>
  <si>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</si>
  <si>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</si>
  <si>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</si>
  <si>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</si>
  <si>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</si>
  <si>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</si>
  <si>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</si>
  <si>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</si>
  <si>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</si>
  <si>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</si>
  <si>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</si>
  <si>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</si>
  <si>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</si>
  <si>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</si>
  <si>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</si>
  <si>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</si>
  <si>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</si>
  <si>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</si>
  <si>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</si>
  <si>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</si>
  <si>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</si>
  <si>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</si>
  <si>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</si>
  <si>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</si>
  <si>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</si>
  <si>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</si>
  <si>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</si>
  <si>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</si>
  <si>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</si>
  <si>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</si>
  <si>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</si>
  <si>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</si>
  <si>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</si>
  <si>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</si>
  <si>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</si>
  <si>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</si>
  <si>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</si>
  <si>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</si>
  <si>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</si>
  <si>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</si>
  <si>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</si>
  <si>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</si>
  <si>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</si>
  <si>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</si>
  <si>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</si>
  <si>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</si>
  <si>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</si>
  <si>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</si>
  <si>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</si>
  <si>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</si>
  <si>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</si>
  <si>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</si>
  <si>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</si>
  <si>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</si>
  <si>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</si>
  <si>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</si>
  <si>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</si>
  <si>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</si>
  <si>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</si>
  <si>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</si>
  <si>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</si>
  <si>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</si>
  <si>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</si>
  <si>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</si>
  <si>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</si>
  <si>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</si>
  <si>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</si>
  <si>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</si>
  <si>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</si>
  <si>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</si>
  <si>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</si>
  <si>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</si>
  <si>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</si>
  <si>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</si>
  <si>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</si>
  <si>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</si>
  <si>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</si>
  <si>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</si>
  <si>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</si>
  <si>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</si>
  <si>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</si>
  <si>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</si>
  <si>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</si>
  <si>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</si>
  <si>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</si>
  <si>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</si>
  <si>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</si>
  <si>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</si>
  <si>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</si>
  <si>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</si>
  <si>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</si>
  <si>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</si>
  <si>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</si>
  <si>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</si>
  <si>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</si>
  <si>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</si>
  <si>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</si>
  <si>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</si>
  <si>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</si>
  <si>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</si>
  <si>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</si>
  <si>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</si>
  <si>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</si>
  <si>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</si>
  <si>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</si>
  <si>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</si>
  <si>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</si>
  <si>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</si>
  <si>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</si>
  <si>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</si>
  <si>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</si>
  <si>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</si>
  <si>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</si>
  <si>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</si>
  <si>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</si>
  <si>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</si>
  <si>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</si>
  <si>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</si>
  <si>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</si>
  <si>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</si>
  <si>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</si>
  <si>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</si>
  <si>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</si>
  <si>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</si>
  <si>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</si>
  <si>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</si>
  <si>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</si>
  <si>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</si>
  <si>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</si>
  <si>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</si>
  <si>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</si>
  <si>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</si>
  <si>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</si>
  <si>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</si>
  <si>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</si>
  <si>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</si>
  <si>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</si>
  <si>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</si>
  <si>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</si>
  <si>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</si>
  <si>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</si>
  <si>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</si>
  <si>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</si>
  <si>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</si>
  <si>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</si>
  <si>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</si>
  <si>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</si>
  <si>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</si>
  <si>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</si>
  <si>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</si>
  <si>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</si>
  <si>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</si>
  <si>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</si>
  <si>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</si>
  <si>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</si>
  <si>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</si>
  <si>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</si>
  <si>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</si>
  <si>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</si>
  <si>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</si>
  <si>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</si>
  <si>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</si>
  <si>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</si>
  <si>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</si>
  <si>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</si>
  <si>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</si>
  <si>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</si>
  <si>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</si>
  <si>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</si>
  <si>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</si>
  <si>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</si>
  <si>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</si>
  <si>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</si>
  <si>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</si>
  <si>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</si>
  <si>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</si>
  <si>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</si>
  <si>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</si>
  <si>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</si>
  <si>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</si>
  <si>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</si>
  <si>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</si>
  <si>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</si>
  <si>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</si>
  <si>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</si>
  <si>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</si>
  <si>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</si>
  <si>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</si>
  <si>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</si>
  <si>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</si>
  <si>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</si>
  <si>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</si>
  <si>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</si>
  <si>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</si>
  <si>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</si>
  <si>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</si>
  <si>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</si>
  <si>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</si>
  <si>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</si>
  <si>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</si>
  <si>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</si>
  <si>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</si>
  <si>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</si>
  <si>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</si>
  <si>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</si>
  <si>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</si>
  <si>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</si>
  <si>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</si>
  <si>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</si>
  <si>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</si>
  <si>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</si>
  <si>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</si>
  <si>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</si>
  <si>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</si>
  <si>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</si>
  <si>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</si>
  <si>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</si>
  <si>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</si>
  <si>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</si>
  <si>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</si>
  <si>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</si>
  <si>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</si>
  <si>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</si>
  <si>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</si>
  <si>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</si>
  <si>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</si>
  <si>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</si>
  <si>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</si>
  <si>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</si>
  <si>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</si>
  <si>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</si>
  <si>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</si>
  <si>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</si>
  <si>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</si>
  <si>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</si>
  <si>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</si>
  <si>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</si>
  <si>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</si>
  <si>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</si>
  <si>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</si>
  <si>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</si>
  <si>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</si>
  <si>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</si>
  <si>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</si>
  <si>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</si>
  <si>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</si>
  <si>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</si>
  <si>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</si>
  <si>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</si>
  <si>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</si>
  <si>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</si>
  <si>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</si>
  <si>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</si>
  <si>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</si>
  <si>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</si>
  <si>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</si>
  <si>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</si>
  <si>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</si>
  <si>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</si>
  <si>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</si>
  <si>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</si>
  <si>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</si>
  <si>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</si>
  <si>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</si>
  <si>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</si>
  <si>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</si>
  <si>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</si>
  <si>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</si>
  <si>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</si>
  <si>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</si>
  <si>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</si>
  <si>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</si>
  <si>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</si>
  <si>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</si>
  <si>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</si>
  <si>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</si>
  <si>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</si>
  <si>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</si>
  <si>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</si>
  <si>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</si>
  <si>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</si>
  <si>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</si>
  <si>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</si>
  <si>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</si>
  <si>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</si>
  <si>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</si>
  <si>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</si>
  <si>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</si>
  <si>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</si>
  <si>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</si>
  <si>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</si>
  <si>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</si>
  <si>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</si>
  <si>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</si>
  <si>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</si>
  <si>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</si>
  <si>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</si>
  <si>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</si>
  <si>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</si>
  <si>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</si>
  <si>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</si>
  <si>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</si>
  <si>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</si>
  <si>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</si>
  <si>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</si>
  <si>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</si>
  <si>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</si>
  <si>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</si>
  <si>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</si>
  <si>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</si>
  <si>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</si>
  <si>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</si>
  <si>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</si>
  <si>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</si>
  <si>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</si>
  <si>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</si>
  <si>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</si>
  <si>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</si>
  <si>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</si>
  <si>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</si>
  <si>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</si>
  <si>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</si>
  <si>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</si>
  <si>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</si>
  <si>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</si>
  <si>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</si>
  <si>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</si>
  <si>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</si>
  <si>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</si>
  <si>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</si>
  <si>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</si>
  <si>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</si>
  <si>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</si>
  <si>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</si>
  <si>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</si>
  <si>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</si>
  <si>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</si>
  <si>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</si>
  <si>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</si>
  <si>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</si>
  <si>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</si>
  <si>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</si>
  <si>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</si>
  <si>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</si>
  <si>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</si>
  <si>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</si>
  <si>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</si>
  <si>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</si>
  <si>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</si>
  <si>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</si>
  <si>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</si>
  <si>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</si>
  <si>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</si>
  <si>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</si>
  <si>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</si>
  <si>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</si>
  <si>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</si>
  <si>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</si>
  <si>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</si>
  <si>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</si>
  <si>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</si>
  <si>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</si>
  <si>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</si>
  <si>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</si>
  <si>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</si>
  <si>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</si>
  <si>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</si>
  <si>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</si>
  <si>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</si>
  <si>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</si>
  <si>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</si>
  <si>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</si>
  <si>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</si>
  <si>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</si>
  <si>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</si>
  <si>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</si>
  <si>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</si>
  <si>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</si>
  <si>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</si>
  <si>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</si>
  <si>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</si>
  <si>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</si>
  <si>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</si>
  <si>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</si>
  <si>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</si>
  <si>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</si>
  <si>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</si>
  <si>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</si>
  <si>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</si>
  <si>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</si>
  <si>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</si>
  <si>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</si>
  <si>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</si>
  <si>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</si>
  <si>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</si>
  <si>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</si>
  <si>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</si>
  <si>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</si>
  <si>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</si>
  <si>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</si>
  <si>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</si>
  <si>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</si>
  <si>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</si>
  <si>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</si>
  <si>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</si>
  <si>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</si>
  <si>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</si>
  <si>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</si>
  <si>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</si>
  <si>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</si>
  <si>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</si>
  <si>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</si>
  <si>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</si>
  <si>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</si>
  <si>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</si>
  <si>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</si>
  <si>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</si>
  <si>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</si>
  <si>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</si>
  <si>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</si>
  <si>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</si>
  <si>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</si>
  <si>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</si>
  <si>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</si>
  <si>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</si>
  <si>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</si>
  <si>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</si>
  <si>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</si>
  <si>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</si>
  <si>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</si>
  <si>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</si>
  <si>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</si>
  <si>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</si>
  <si>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</si>
  <si>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</si>
  <si>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</si>
  <si>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</si>
  <si>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</si>
  <si>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</si>
  <si>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</si>
  <si>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</si>
  <si>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</si>
  <si>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</si>
  <si>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</si>
  <si>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</si>
  <si>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</si>
  <si>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</si>
  <si>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</si>
  <si>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</si>
  <si>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</si>
  <si>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</si>
  <si>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</si>
  <si>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</si>
  <si>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</si>
  <si>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</si>
  <si>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</si>
  <si>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</si>
  <si>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</si>
  <si>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</si>
  <si>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</si>
  <si>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</si>
  <si>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</si>
  <si>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</si>
  <si>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</si>
  <si>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</si>
  <si>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</si>
  <si>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</si>
  <si>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</si>
  <si>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</si>
  <si>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</si>
  <si>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</si>
  <si>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</si>
  <si>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</si>
  <si>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</si>
  <si>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</si>
  <si>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</si>
  <si>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</si>
  <si>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</si>
  <si>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</si>
  <si>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</si>
  <si>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</si>
  <si>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</si>
  <si>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</si>
  <si>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</si>
  <si>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</si>
  <si>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</si>
  <si>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</si>
  <si>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</si>
  <si>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</si>
  <si>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</si>
  <si>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</si>
  <si>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</si>
  <si>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</si>
  <si>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</si>
  <si>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</si>
  <si>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</si>
  <si>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</si>
  <si>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</si>
  <si>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</si>
  <si>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</si>
  <si>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</si>
  <si>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</si>
  <si>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</si>
  <si>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</si>
  <si>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</si>
  <si>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</si>
  <si>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</si>
  <si>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</si>
  <si>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</si>
  <si>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</si>
  <si>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</si>
  <si>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</si>
  <si>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</si>
  <si>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</si>
  <si>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</si>
  <si>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</si>
  <si>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</si>
  <si>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</si>
  <si>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</si>
  <si>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</si>
  <si>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</si>
  <si>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</si>
  <si>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</si>
  <si>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</si>
  <si>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</si>
  <si>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</si>
  <si>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</si>
  <si>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</si>
  <si>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</si>
  <si>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</si>
  <si>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</si>
  <si>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</si>
  <si>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</si>
  <si>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</si>
  <si>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</si>
  <si>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</si>
  <si>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</si>
  <si>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</si>
  <si>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</si>
  <si>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</si>
  <si>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</si>
  <si>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</si>
  <si>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</si>
  <si>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</si>
  <si>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</si>
  <si>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</si>
  <si>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</si>
  <si>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</si>
  <si>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</si>
  <si>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</si>
  <si>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</si>
  <si>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</si>
  <si>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</si>
  <si>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</si>
  <si>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</si>
  <si>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</si>
  <si>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</si>
  <si>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</si>
  <si>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</si>
  <si>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</si>
  <si>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</si>
  <si>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</si>
  <si>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</si>
  <si>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</si>
  <si>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</si>
  <si>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</si>
  <si>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</si>
  <si>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</si>
  <si>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</si>
  <si>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</si>
  <si>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</si>
  <si>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</si>
  <si>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</si>
  <si>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</si>
  <si>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</si>
  <si>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</si>
  <si>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</si>
  <si>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</si>
  <si>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</si>
  <si>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</si>
  <si>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</si>
  <si>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</si>
  <si>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</si>
  <si>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</si>
  <si>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</si>
  <si>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</si>
  <si>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</si>
  <si>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</si>
  <si>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</si>
  <si>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</si>
  <si>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</si>
  <si>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</si>
  <si>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</si>
  <si>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</si>
  <si>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</si>
  <si>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</si>
  <si>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</si>
  <si>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</si>
  <si>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</si>
  <si>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</si>
  <si>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</si>
  <si>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</si>
  <si>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</si>
  <si>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</si>
  <si>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</si>
  <si>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</si>
  <si>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</si>
  <si>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</si>
  <si>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</si>
  <si>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</si>
  <si>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</si>
  <si>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</si>
  <si>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</si>
  <si>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</si>
  <si>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</si>
  <si>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</si>
  <si>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</si>
  <si>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</si>
  <si>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</si>
  <si>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</si>
  <si>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</si>
  <si>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</si>
  <si>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</si>
  <si>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</si>
  <si>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</si>
  <si>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</si>
  <si>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</si>
  <si>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</si>
  <si>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</si>
  <si>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</si>
  <si>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</si>
  <si>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</si>
  <si>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</si>
  <si>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</si>
  <si>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</si>
  <si>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</si>
  <si>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</si>
  <si>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</si>
  <si>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</si>
  <si>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</si>
  <si>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</si>
  <si>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</si>
  <si>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</si>
  <si>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</si>
  <si>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</si>
  <si>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</si>
  <si>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</si>
  <si>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</si>
  <si>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</si>
  <si>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</si>
  <si>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</si>
  <si>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</si>
  <si>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</si>
  <si>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</si>
  <si>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</si>
  <si>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</si>
  <si>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</si>
  <si>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</si>
  <si>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</si>
  <si>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</si>
  <si>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</si>
  <si>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</si>
  <si>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</si>
  <si>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</si>
  <si>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</si>
  <si>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</si>
  <si>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</si>
  <si>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</si>
  <si>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</si>
  <si>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</si>
  <si>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</si>
  <si>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</si>
  <si>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</si>
  <si>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</si>
  <si>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</si>
  <si>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</si>
  <si>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</si>
  <si>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</si>
  <si>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</si>
  <si>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</si>
  <si>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</si>
  <si>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</si>
  <si>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</si>
  <si>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</si>
  <si>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</si>
  <si>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</si>
  <si>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</si>
  <si>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</si>
  <si>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</si>
  <si>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</si>
  <si>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</si>
  <si>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</si>
  <si>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</si>
  <si>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</si>
  <si>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</si>
  <si>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</si>
  <si>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</si>
  <si>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</si>
  <si>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</si>
  <si>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</si>
  <si>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</si>
  <si>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</si>
  <si>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</si>
  <si>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</si>
  <si>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</si>
  <si>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</si>
  <si>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</si>
  <si>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</si>
  <si>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</si>
  <si>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</si>
  <si>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</si>
  <si>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</si>
  <si>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</si>
  <si>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</si>
  <si>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</si>
  <si>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</si>
  <si>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</si>
  <si>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</si>
  <si>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</si>
  <si>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</si>
  <si>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</si>
  <si>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</si>
  <si>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</si>
  <si>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</si>
  <si>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</si>
  <si>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</si>
  <si>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</si>
  <si>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</si>
  <si>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</si>
  <si>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</si>
  <si>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</si>
  <si>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</si>
  <si>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</si>
  <si>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</si>
  <si>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</si>
  <si>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</si>
  <si>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</si>
  <si>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</si>
  <si>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</si>
  <si>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</si>
  <si>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</si>
  <si>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</si>
  <si>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</si>
  <si>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</si>
  <si>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</si>
  <si>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</si>
  <si>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</si>
  <si>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</si>
  <si>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</si>
  <si>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</si>
  <si>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</si>
  <si>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</si>
  <si>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</si>
  <si>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</si>
  <si>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</si>
  <si>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</si>
  <si>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</si>
  <si>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</si>
  <si>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</si>
  <si>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</si>
  <si>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</si>
  <si>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</si>
  <si>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</si>
  <si>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</si>
  <si>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</si>
  <si>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</si>
  <si>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</si>
  <si>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</si>
  <si>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</si>
  <si>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</si>
  <si>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</si>
  <si>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</si>
  <si>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</si>
  <si>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</si>
  <si>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</si>
  <si>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</si>
  <si>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</si>
  <si>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</si>
  <si>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</si>
  <si>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</si>
  <si>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</si>
  <si>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</si>
  <si>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</si>
  <si>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</si>
  <si>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</si>
  <si>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</si>
  <si>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</si>
  <si>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</si>
  <si>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</si>
  <si>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</si>
  <si>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</si>
  <si>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</si>
  <si>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</si>
  <si>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</si>
  <si>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</si>
  <si>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</si>
  <si>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</si>
  <si>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</si>
  <si>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</si>
  <si>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</si>
  <si>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</si>
  <si>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</si>
  <si>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</si>
  <si>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</si>
  <si>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</si>
  <si>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</si>
  <si>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</si>
  <si>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</si>
  <si>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</si>
  <si>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</si>
  <si>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</si>
  <si>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</si>
  <si>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</si>
  <si>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</si>
  <si>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</si>
  <si>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</si>
  <si>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</si>
  <si>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</si>
  <si>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</si>
  <si>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</si>
  <si>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</si>
  <si>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</si>
  <si>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</si>
  <si>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</si>
  <si>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</si>
  <si>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</si>
  <si>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</si>
  <si>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</si>
  <si>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</si>
  <si>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</si>
  <si>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</si>
  <si>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</si>
  <si>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</si>
  <si>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</si>
  <si>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</si>
  <si>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</si>
  <si>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</si>
  <si>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</si>
  <si>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</si>
  <si>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</si>
  <si>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</si>
  <si>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</si>
  <si>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</si>
  <si>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</si>
  <si>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</si>
  <si>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</si>
  <si>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</si>
  <si>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</si>
  <si>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</si>
  <si>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</si>
  <si>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</si>
  <si>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</si>
  <si>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</si>
  <si>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</si>
  <si>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</si>
  <si>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</si>
  <si>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</si>
  <si>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</si>
  <si>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</si>
  <si>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</si>
  <si>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</si>
  <si>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</si>
  <si>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</si>
  <si>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</si>
  <si>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</si>
  <si>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</si>
  <si>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</si>
  <si>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</si>
  <si>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</si>
  <si>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</si>
  <si>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</si>
  <si>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</si>
  <si>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</si>
  <si>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</si>
  <si>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</si>
  <si>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</si>
  <si>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</si>
  <si>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</si>
  <si>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</si>
  <si>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</si>
  <si>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</si>
  <si>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</si>
  <si>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</si>
  <si>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</si>
  <si>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</si>
  <si>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</si>
  <si>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</si>
  <si>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</si>
  <si>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</si>
  <si>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</si>
  <si>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</si>
  <si>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</si>
  <si>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</si>
  <si>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</si>
  <si>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</si>
  <si>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</si>
  <si>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</si>
  <si>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</si>
  <si>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</si>
  <si>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</si>
  <si>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</si>
  <si>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</si>
  <si>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</si>
  <si>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</si>
  <si>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</si>
  <si>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</si>
  <si>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</si>
  <si>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</si>
  <si>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</si>
  <si>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</si>
  <si>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</si>
  <si>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</si>
  <si>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</si>
  <si>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</si>
  <si>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</si>
  <si>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</si>
  <si>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</si>
  <si>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</si>
  <si>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</si>
  <si>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</si>
  <si>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</si>
  <si>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</si>
  <si>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</si>
  <si>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</si>
  <si>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</si>
  <si>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</si>
  <si>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</si>
  <si>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</si>
  <si>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</si>
  <si>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</si>
  <si>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</si>
  <si>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</si>
  <si>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</si>
  <si>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</si>
  <si>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</si>
  <si>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</si>
  <si>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</si>
  <si>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</si>
  <si>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</si>
  <si>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</si>
  <si>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</si>
  <si>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</si>
  <si>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</si>
  <si>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</si>
  <si>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</si>
  <si>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</si>
  <si>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</si>
  <si>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</si>
  <si>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</si>
  <si>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</si>
  <si>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</si>
  <si>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</si>
  <si>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</si>
  <si>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</si>
  <si>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</si>
  <si>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</si>
  <si>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</si>
  <si>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</si>
  <si>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</si>
  <si>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</si>
  <si>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</si>
  <si>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</si>
  <si>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</si>
  <si>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</si>
  <si>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</si>
  <si>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</si>
  <si>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</si>
  <si>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</si>
  <si>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</si>
  <si>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</si>
  <si>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</si>
  <si>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</si>
  <si>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</si>
  <si>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</si>
  <si>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</si>
  <si>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</si>
  <si>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</si>
  <si>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</si>
  <si>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</si>
  <si>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</si>
  <si>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</si>
  <si>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</si>
  <si>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</si>
  <si>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</si>
  <si>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</si>
  <si>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</si>
  <si>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</si>
  <si>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</si>
  <si>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</si>
  <si>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</si>
  <si>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</si>
  <si>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</si>
  <si>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</si>
  <si>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</si>
  <si>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</si>
  <si>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</si>
  <si>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</si>
  <si>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</si>
  <si>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</si>
  <si>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</si>
  <si>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</si>
  <si>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</si>
  <si>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</si>
  <si>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</si>
  <si>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</si>
  <si>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</si>
  <si>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</si>
  <si>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</si>
  <si>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</si>
  <si>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</si>
  <si>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</si>
  <si>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</si>
  <si>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</si>
  <si>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</si>
  <si>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</si>
  <si>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</si>
  <si>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</si>
  <si>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</si>
  <si>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</si>
  <si>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</si>
  <si>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</si>
  <si>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</si>
  <si>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</si>
  <si>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</si>
  <si>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</si>
  <si>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</si>
  <si>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</si>
  <si>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</si>
  <si>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</si>
  <si>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</si>
  <si>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</si>
  <si>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</si>
  <si>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</si>
  <si>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</si>
  <si>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</si>
  <si>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</si>
  <si>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</si>
  <si>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</si>
  <si>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</si>
  <si>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</si>
  <si>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</si>
  <si>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</si>
  <si>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</si>
  <si>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</si>
  <si>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</si>
  <si>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</si>
  <si>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</si>
  <si>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</si>
  <si>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</si>
  <si>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</si>
  <si>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</si>
  <si>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</si>
  <si>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</si>
  <si>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</si>
  <si>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</si>
  <si>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</si>
  <si>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</si>
  <si>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</si>
  <si>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</si>
  <si>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</si>
  <si>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</si>
  <si>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</si>
  <si>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</si>
  <si>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</si>
  <si>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</si>
  <si>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</si>
  <si>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</si>
  <si>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</si>
  <si>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</si>
  <si>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</si>
  <si>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</si>
  <si>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</si>
  <si>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</si>
  <si>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</si>
  <si>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</si>
  <si>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</si>
  <si>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</si>
  <si>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</si>
  <si>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</si>
  <si>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</si>
  <si>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</si>
  <si>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</si>
  <si>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</si>
  <si>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</si>
  <si>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</si>
  <si>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</si>
  <si>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</si>
  <si>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</si>
  <si>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</si>
  <si>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</si>
  <si>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</si>
  <si>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</si>
  <si>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</si>
  <si>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</si>
  <si>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</si>
  <si>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</si>
  <si>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</si>
  <si>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</si>
  <si>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</si>
  <si>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</si>
  <si>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</si>
  <si>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</si>
  <si>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</si>
  <si>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</si>
  <si>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</si>
  <si>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</si>
  <si>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</si>
  <si>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</si>
  <si>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</si>
  <si>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</si>
  <si>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</si>
  <si>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</si>
  <si>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</si>
  <si>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</si>
  <si>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</si>
  <si>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</si>
  <si>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</si>
  <si>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</si>
  <si>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</si>
  <si>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</si>
  <si>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</si>
  <si>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</si>
  <si>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</si>
  <si>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</si>
  <si>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</si>
  <si>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</si>
  <si>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</si>
  <si>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</si>
  <si>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</si>
  <si>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</si>
  <si>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</si>
  <si>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</si>
  <si>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</si>
  <si>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</si>
  <si>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</si>
  <si>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</si>
  <si>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</si>
  <si>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</si>
  <si>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</si>
  <si>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</si>
  <si>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</si>
  <si>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</si>
  <si>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</si>
  <si>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</si>
  <si>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</si>
  <si>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</si>
  <si>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</si>
  <si>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</si>
  <si>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</si>
  <si>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</si>
  <si>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</si>
  <si>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</si>
  <si>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</si>
  <si>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</si>
  <si>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</si>
  <si>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</si>
  <si>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</si>
  <si>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</si>
  <si>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</si>
  <si>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</si>
  <si>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</si>
  <si>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</si>
  <si>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</si>
  <si>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</si>
  <si>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</si>
  <si>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</si>
  <si>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</si>
  <si>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</si>
  <si>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</si>
  <si>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</si>
  <si>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</si>
  <si>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</si>
  <si>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</si>
  <si>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</si>
  <si>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</si>
  <si>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</si>
  <si>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</si>
  <si>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</si>
  <si>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</si>
  <si>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</si>
  <si>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</si>
  <si>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</si>
  <si>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</si>
  <si>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</si>
  <si>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</si>
  <si>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</si>
  <si>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</si>
  <si>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</si>
  <si>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</si>
  <si>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</si>
  <si>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</si>
  <si>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</si>
  <si>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</si>
  <si>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</si>
  <si>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</si>
  <si>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</si>
  <si>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</si>
  <si>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</si>
  <si>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</si>
  <si>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</si>
  <si>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</si>
  <si>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</si>
  <si>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</si>
  <si>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</si>
  <si>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</si>
  <si>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</si>
  <si>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</si>
  <si>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</si>
  <si>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</si>
  <si>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</si>
  <si>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</si>
  <si>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</si>
  <si>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</si>
  <si>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</si>
  <si>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</si>
  <si>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</si>
  <si>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</si>
  <si>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</si>
  <si>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</si>
  <si>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</si>
  <si>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</si>
  <si>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</si>
  <si>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</si>
  <si>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</si>
  <si>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</si>
  <si>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</si>
  <si>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</si>
  <si>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</si>
  <si>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</si>
  <si>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</si>
  <si>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</si>
  <si>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</si>
  <si>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</si>
  <si>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</si>
  <si>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</si>
  <si>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</si>
  <si>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</si>
  <si>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</si>
  <si>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</si>
  <si>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</si>
  <si>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</si>
  <si>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</si>
  <si>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</si>
  <si>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</si>
  <si>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</si>
  <si>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</si>
  <si>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</si>
  <si>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</si>
  <si>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</si>
  <si>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</si>
  <si>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</si>
  <si>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</si>
  <si>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</si>
  <si>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</si>
  <si>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</si>
  <si>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</si>
  <si>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</si>
  <si>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</si>
  <si>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</si>
  <si>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</si>
  <si>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</si>
  <si>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</si>
  <si>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</si>
  <si>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</si>
  <si>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</si>
  <si>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</si>
  <si>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</si>
  <si>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</si>
  <si>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</si>
  <si>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</si>
  <si>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</si>
  <si>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</si>
  <si>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</si>
  <si>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</si>
  <si>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</si>
  <si>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</si>
  <si>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</si>
  <si>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</si>
  <si>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</si>
  <si>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</si>
  <si>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</si>
  <si>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</si>
  <si>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</si>
  <si>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</si>
  <si>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</si>
  <si>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</si>
  <si>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</si>
  <si>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</si>
  <si>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</si>
  <si>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</si>
  <si>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</si>
  <si>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</si>
  <si>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</si>
  <si>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</si>
  <si>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</si>
  <si>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</si>
  <si>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</si>
  <si>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</si>
  <si>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</si>
  <si>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</si>
  <si>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</si>
  <si>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</si>
  <si>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</si>
  <si>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</si>
  <si>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</si>
  <si>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</si>
  <si>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</si>
  <si>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</si>
  <si>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</si>
  <si>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</si>
  <si>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</si>
  <si>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</si>
  <si>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</si>
  <si>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</si>
  <si>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</si>
  <si>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</si>
  <si>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</si>
  <si>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</si>
  <si>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</si>
  <si>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</si>
  <si>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</si>
  <si>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</si>
  <si>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</si>
  <si>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</si>
  <si>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</si>
  <si>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</si>
  <si>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</si>
  <si>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</si>
  <si>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</si>
  <si>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</si>
  <si>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</si>
  <si>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</si>
  <si>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</si>
  <si>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</si>
  <si>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</si>
  <si>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</si>
  <si>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</si>
  <si>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</si>
  <si>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</si>
  <si>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</si>
  <si>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</si>
  <si>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</si>
  <si>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</si>
  <si>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</si>
  <si>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</si>
  <si>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</si>
  <si>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</si>
  <si>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</si>
  <si>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</si>
  <si>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</si>
  <si>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</si>
  <si>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</si>
  <si>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</si>
  <si>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</si>
  <si>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</si>
  <si>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</si>
  <si>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</si>
  <si>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</si>
  <si>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</si>
  <si>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</si>
  <si>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</si>
  <si>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</si>
  <si>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</si>
  <si>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</si>
  <si>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</si>
  <si>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</si>
  <si>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</si>
  <si>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</si>
  <si>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</si>
  <si>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</si>
  <si>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</si>
  <si>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</si>
  <si>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</si>
  <si>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</si>
  <si>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</si>
  <si>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</si>
  <si>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</si>
  <si>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</si>
  <si>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</si>
  <si>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</si>
  <si>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</si>
  <si>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</si>
  <si>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</si>
  <si>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</si>
  <si>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</si>
  <si>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</si>
  <si>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</si>
  <si>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</si>
  <si>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</si>
  <si>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</si>
  <si>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</si>
  <si>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</si>
  <si>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</si>
  <si>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</si>
  <si>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</si>
  <si>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</si>
  <si>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</si>
  <si>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</si>
  <si>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</si>
  <si>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</si>
  <si>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</si>
  <si>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</si>
  <si>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</si>
  <si>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</si>
  <si>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</si>
  <si>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</si>
  <si>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</si>
  <si>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</si>
  <si>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</si>
  <si>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</si>
  <si>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</si>
  <si>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</si>
  <si>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</si>
  <si>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</si>
  <si>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</si>
  <si>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</si>
  <si>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</si>
  <si>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</si>
  <si>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</si>
  <si>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</si>
  <si>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</si>
  <si>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</si>
  <si>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</si>
  <si>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</si>
  <si>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</si>
  <si>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</si>
  <si>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</si>
  <si>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</si>
  <si>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</si>
  <si>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</si>
  <si>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</si>
  <si>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</si>
  <si>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</si>
  <si>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</si>
  <si>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</si>
  <si>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</si>
  <si>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</si>
  <si>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</si>
  <si>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</si>
  <si>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</si>
  <si>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</si>
  <si>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</si>
  <si>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</si>
  <si>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</si>
  <si>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</si>
  <si>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</si>
  <si>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</si>
  <si>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</si>
  <si>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</si>
  <si>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</si>
  <si>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</si>
  <si>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</si>
  <si>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</si>
  <si>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</si>
  <si>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</si>
  <si>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</si>
  <si>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</si>
  <si>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</si>
  <si>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</si>
  <si>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</si>
  <si>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</si>
  <si>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</si>
  <si>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</si>
  <si>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</si>
  <si>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</si>
  <si>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</si>
  <si>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</si>
  <si>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</si>
  <si>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</si>
  <si>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</si>
  <si>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</si>
  <si>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</si>
  <si>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</si>
  <si>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</si>
  <si>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</si>
  <si>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</si>
  <si>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</si>
  <si>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</si>
  <si>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</si>
  <si>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</si>
  <si>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</si>
  <si>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</si>
  <si>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</si>
  <si>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</si>
  <si>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</si>
  <si>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</si>
  <si>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</si>
  <si>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</si>
  <si>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</si>
  <si>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</si>
  <si>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</si>
  <si>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</si>
  <si>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</si>
  <si>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</si>
  <si>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</si>
  <si>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</si>
  <si>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</si>
  <si>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</si>
  <si>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</si>
  <si>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</si>
  <si>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</si>
  <si>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</si>
  <si>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</si>
  <si>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</si>
  <si>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</si>
  <si>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</si>
  <si>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</si>
  <si>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</si>
  <si>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</si>
  <si>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</si>
  <si>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</si>
  <si>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</si>
  <si>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</si>
  <si>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</si>
  <si>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</si>
  <si>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</si>
  <si>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</si>
  <si>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</si>
  <si>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</si>
  <si>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</si>
  <si>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</si>
  <si>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</si>
  <si>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</si>
  <si>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</si>
  <si>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</si>
  <si>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</si>
  <si>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</si>
  <si>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</si>
  <si>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</si>
  <si>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</si>
  <si>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</si>
  <si>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</si>
  <si>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</si>
  <si>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</si>
  <si>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</si>
  <si>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</si>
  <si>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</si>
  <si>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</si>
  <si>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</si>
  <si>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</si>
  <si>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</si>
  <si>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</si>
  <si>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</si>
  <si>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</si>
  <si>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</si>
  <si>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</si>
  <si>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</si>
  <si>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</si>
  <si>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</si>
  <si>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</si>
  <si>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</si>
  <si>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</si>
  <si>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</si>
  <si>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</si>
  <si>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</si>
  <si>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</si>
  <si>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</si>
  <si>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</si>
  <si>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</si>
  <si>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</si>
  <si>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</si>
  <si>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</si>
  <si>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</si>
  <si>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</si>
  <si>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</si>
  <si>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</si>
  <si>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</si>
  <si>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</si>
  <si>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</si>
  <si>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</si>
  <si>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</si>
  <si>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</si>
  <si>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</si>
  <si>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</si>
  <si>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</si>
  <si>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</si>
  <si>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</si>
  <si>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</si>
  <si>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</si>
  <si>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</si>
  <si>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</si>
  <si>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</si>
  <si>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</si>
  <si>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</si>
  <si>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</si>
  <si>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</si>
  <si>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</si>
  <si>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</si>
  <si>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</si>
  <si>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</si>
  <si>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</si>
  <si>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</si>
  <si>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</si>
  <si>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</si>
  <si>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</si>
  <si>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</si>
  <si>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</si>
  <si>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</si>
  <si>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</si>
  <si>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</si>
  <si>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</si>
  <si>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</si>
  <si>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</si>
  <si>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</si>
  <si>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</si>
  <si>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</si>
  <si>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</si>
  <si>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</si>
  <si>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</si>
  <si>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</si>
  <si>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</si>
  <si>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</si>
  <si>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</si>
  <si>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</si>
  <si>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</si>
  <si>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</si>
  <si>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</si>
  <si>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</si>
  <si>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</si>
  <si>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</si>
  <si>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</si>
  <si>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</si>
  <si>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</si>
  <si>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</si>
  <si>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</si>
  <si>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</si>
  <si>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</si>
  <si>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</si>
  <si>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</si>
  <si>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</si>
  <si>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</si>
  <si>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</si>
  <si>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</si>
  <si>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</si>
  <si>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</si>
  <si>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</si>
  <si>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</si>
  <si>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</si>
  <si>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</si>
  <si>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</si>
  <si>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</si>
  <si>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</si>
  <si>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</si>
  <si>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</si>
  <si>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</si>
  <si>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</si>
  <si>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</si>
  <si>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</si>
  <si>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</si>
  <si>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</si>
  <si>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</si>
  <si>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</si>
  <si>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</si>
  <si>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</si>
  <si>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</si>
  <si>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</si>
  <si>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</si>
  <si>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</si>
  <si>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</si>
  <si>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</si>
  <si>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</si>
  <si>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</si>
  <si>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</si>
  <si>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</si>
  <si>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</si>
  <si>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</si>
  <si>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</si>
  <si>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</si>
  <si>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</si>
  <si>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</si>
  <si>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</si>
  <si>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</si>
  <si>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</si>
  <si>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</si>
  <si>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</si>
  <si>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</si>
  <si>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</si>
  <si>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</si>
  <si>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</si>
  <si>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</si>
  <si>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</si>
  <si>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</si>
  <si>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</si>
  <si>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</si>
  <si>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</si>
  <si>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</si>
  <si>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</si>
  <si>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</si>
  <si>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</si>
  <si>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</si>
  <si>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</si>
  <si>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</si>
  <si>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</si>
  <si>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</si>
  <si>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</si>
  <si>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</si>
  <si>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</si>
  <si>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</si>
  <si>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</si>
  <si>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</si>
  <si>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</si>
  <si>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</si>
  <si>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</si>
  <si>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</si>
  <si>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</si>
  <si>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</si>
  <si>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</si>
  <si>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</si>
  <si>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</si>
  <si>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</si>
  <si>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</si>
  <si>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</si>
  <si>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</si>
  <si>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</si>
  <si>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</si>
  <si>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</si>
  <si>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</si>
  <si>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</si>
  <si>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</si>
  <si>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</si>
  <si>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</si>
  <si>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</si>
  <si>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</si>
  <si>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</si>
  <si>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</si>
  <si>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</si>
  <si>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</si>
  <si>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</si>
  <si>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</si>
  <si>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</si>
  <si>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</si>
  <si>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</si>
  <si>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</si>
  <si>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</si>
  <si>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</si>
  <si>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</si>
  <si>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</si>
  <si>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</si>
  <si>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</si>
  <si>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</si>
  <si>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</si>
  <si>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</si>
  <si>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</si>
  <si>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</si>
  <si>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</si>
  <si>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</si>
  <si>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</si>
  <si>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</si>
  <si>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</si>
  <si>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</si>
  <si>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</si>
  <si>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</si>
  <si>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</si>
  <si>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</si>
  <si>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</si>
  <si>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</si>
  <si>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</si>
  <si>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</si>
  <si>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</si>
  <si>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</si>
  <si>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</si>
  <si>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</si>
  <si>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</si>
  <si>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</si>
  <si>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</si>
  <si>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</si>
  <si>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</si>
  <si>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</si>
  <si>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</si>
  <si>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</si>
  <si>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</si>
  <si>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</si>
  <si>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</si>
  <si>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</si>
  <si>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</si>
  <si>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</si>
  <si>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</si>
  <si>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</si>
  <si>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</si>
  <si>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</si>
  <si>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</si>
  <si>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</si>
  <si>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</si>
  <si>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</si>
  <si>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</si>
  <si>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</si>
  <si>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</si>
  <si>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</si>
  <si>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</si>
  <si>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</si>
  <si>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</si>
  <si>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</si>
  <si>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</si>
  <si>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</si>
  <si>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</si>
  <si>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</si>
  <si>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</si>
  <si>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</si>
  <si>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</si>
  <si>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</si>
  <si>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</si>
  <si>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</si>
  <si>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</si>
  <si>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</si>
  <si>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</si>
  <si>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</si>
  <si>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</si>
  <si>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</si>
  <si>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</si>
  <si>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</si>
  <si>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</si>
  <si>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</si>
  <si>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</si>
  <si>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</si>
  <si>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</si>
  <si>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</si>
  <si>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</si>
  <si>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</si>
  <si>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</si>
  <si>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</si>
  <si>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</si>
  <si>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</si>
  <si>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</si>
  <si>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</si>
  <si>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</si>
  <si>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</si>
  <si>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</si>
  <si>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</si>
  <si>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</si>
  <si>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</si>
  <si>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</si>
  <si>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</si>
  <si>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</si>
  <si>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</si>
  <si>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</si>
  <si>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</si>
  <si>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</si>
  <si>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</si>
  <si>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</si>
  <si>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</si>
  <si>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</si>
  <si>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</si>
  <si>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</si>
  <si>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</si>
  <si>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</si>
  <si>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</si>
  <si>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</si>
  <si>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</si>
  <si>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</si>
  <si>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</si>
  <si>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</si>
  <si>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</si>
  <si>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</si>
  <si>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</si>
  <si>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</si>
  <si>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</si>
  <si>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</si>
  <si>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</si>
  <si>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</si>
  <si>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</si>
  <si>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</si>
  <si>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</si>
  <si>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</si>
  <si>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</si>
  <si>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</si>
  <si>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</si>
  <si>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</si>
  <si>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</si>
  <si>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</si>
  <si>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</si>
  <si>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</si>
  <si>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</si>
  <si>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</si>
  <si>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</si>
  <si>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</si>
  <si>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</si>
  <si>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</si>
  <si>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</si>
  <si>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</si>
  <si>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</si>
  <si>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</si>
  <si>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</si>
  <si>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</si>
  <si>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</si>
  <si>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</si>
  <si>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</si>
  <si>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</si>
  <si>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</si>
  <si>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</si>
  <si>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</si>
  <si>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</si>
  <si>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</si>
  <si>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</si>
  <si>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</si>
  <si>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</si>
  <si>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</si>
  <si>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</si>
  <si>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</si>
  <si>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</si>
  <si>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</si>
  <si>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</si>
  <si>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</si>
  <si>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</si>
  <si>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</si>
  <si>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</si>
  <si>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</si>
  <si>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</si>
  <si>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</si>
  <si>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</si>
  <si>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</si>
  <si>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</si>
  <si>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</si>
  <si>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</si>
  <si>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</si>
  <si>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</si>
  <si>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</si>
  <si>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</si>
  <si>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</si>
  <si>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</si>
  <si>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</si>
  <si>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</si>
  <si>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</si>
  <si>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</si>
  <si>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</si>
  <si>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</si>
  <si>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</si>
  <si>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</si>
  <si>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</si>
  <si>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</si>
  <si>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</si>
  <si>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</si>
  <si>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</si>
  <si>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</si>
  <si>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</si>
  <si>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</si>
  <si>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</si>
  <si>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</si>
  <si>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</si>
  <si>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</si>
  <si>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</si>
  <si>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</si>
  <si>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</si>
  <si>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</si>
  <si>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</si>
  <si>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</si>
  <si>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</si>
  <si>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</si>
  <si>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</si>
  <si>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</si>
  <si>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</si>
  <si>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</si>
  <si>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</si>
  <si>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</si>
  <si>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</si>
  <si>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</si>
  <si>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</si>
  <si>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</si>
  <si>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</si>
  <si>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</si>
  <si>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</si>
  <si>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</si>
  <si>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</si>
  <si>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</si>
  <si>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</si>
  <si>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</si>
  <si>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</si>
  <si>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</si>
  <si>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</si>
  <si>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</si>
  <si>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</si>
  <si>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</si>
  <si>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</si>
  <si>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</si>
  <si>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</si>
  <si>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</si>
  <si>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</si>
  <si>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</si>
  <si>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</si>
  <si>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</si>
  <si>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</si>
  <si>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</si>
  <si>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</si>
  <si>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</si>
  <si>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</si>
  <si>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</si>
  <si>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</si>
  <si>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</si>
  <si>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</si>
  <si>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</si>
  <si>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</si>
  <si>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</si>
  <si>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</si>
  <si>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</si>
  <si>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</si>
  <si>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</si>
  <si>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</si>
  <si>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</si>
  <si>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</si>
  <si>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</si>
  <si>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</si>
  <si>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</si>
  <si>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</si>
  <si>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</si>
  <si>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</si>
  <si>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</si>
  <si>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</si>
  <si>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</si>
  <si>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</si>
  <si>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</si>
  <si>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</si>
  <si>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</si>
  <si>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</si>
  <si>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</si>
  <si>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</si>
  <si>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</si>
  <si>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</si>
  <si>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</si>
  <si>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</si>
  <si>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</si>
  <si>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</si>
  <si>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</si>
  <si>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</si>
  <si>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</si>
  <si>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</si>
  <si>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</si>
  <si>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</si>
  <si>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</si>
  <si>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</si>
  <si>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</si>
  <si>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</si>
  <si>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</si>
  <si>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</si>
  <si>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</si>
  <si>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</si>
  <si>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</si>
  <si>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</si>
  <si>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</si>
  <si>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</si>
  <si>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</si>
  <si>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</si>
  <si>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</si>
  <si>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</si>
  <si>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</si>
  <si>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</si>
  <si>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</si>
  <si>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</si>
  <si>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</si>
  <si>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</si>
  <si>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</si>
  <si>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</si>
  <si>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</si>
  <si>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</si>
  <si>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</si>
  <si>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</si>
  <si>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</si>
  <si>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</si>
  <si>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</si>
  <si>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</si>
  <si>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</si>
  <si>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</si>
  <si>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</si>
  <si>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</si>
  <si>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</si>
  <si>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</si>
  <si>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</si>
  <si>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</si>
  <si>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</si>
  <si>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</si>
  <si>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</si>
  <si>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</si>
  <si>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</si>
  <si>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</si>
  <si>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</si>
  <si>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</si>
  <si>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</si>
  <si>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</si>
  <si>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</si>
  <si>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</si>
  <si>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</si>
  <si>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</si>
  <si>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</si>
  <si>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</si>
  <si>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</si>
  <si>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</si>
  <si>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</si>
  <si>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</si>
  <si>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</si>
  <si>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</si>
  <si>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</si>
  <si>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</si>
  <si>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</si>
  <si>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</si>
  <si>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</si>
  <si>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</si>
  <si>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</si>
  <si>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</si>
  <si>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</si>
  <si>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</si>
  <si>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</si>
  <si>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</si>
  <si>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</si>
  <si>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</si>
  <si>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</si>
  <si>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</si>
  <si>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</si>
  <si>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</si>
  <si>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</si>
  <si>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</si>
  <si>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</si>
  <si>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</si>
  <si>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</si>
  <si>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</si>
  <si>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</si>
  <si>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</si>
  <si>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</si>
  <si>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</si>
  <si>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</si>
  <si>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</si>
  <si>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</si>
  <si>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</si>
  <si>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</si>
  <si>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</si>
  <si>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</si>
  <si>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</si>
  <si>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</si>
  <si>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</si>
  <si>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</si>
  <si>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</si>
  <si>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</si>
  <si>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</si>
  <si>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</si>
  <si>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</si>
  <si>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</si>
  <si>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</si>
  <si>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</si>
  <si>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</si>
  <si>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</si>
  <si>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</si>
  <si>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</si>
  <si>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</si>
  <si>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</si>
  <si>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</si>
  <si>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</si>
  <si>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</si>
  <si>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</si>
  <si>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</si>
  <si>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</si>
  <si>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</si>
  <si>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</si>
  <si>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</si>
  <si>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</si>
  <si>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</si>
  <si>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</si>
  <si>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</si>
  <si>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</si>
  <si>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</si>
  <si>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</si>
  <si>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</si>
  <si>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</si>
  <si>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</si>
  <si>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</si>
  <si>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</si>
  <si>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</si>
  <si>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</si>
  <si>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</si>
  <si>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</si>
  <si>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</si>
  <si>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</si>
  <si>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</si>
  <si>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</si>
  <si>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</si>
  <si>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</si>
  <si>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</si>
  <si>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</si>
  <si>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</si>
  <si>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</si>
  <si>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</si>
  <si>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</si>
  <si>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</si>
  <si>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</si>
  <si>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</si>
  <si>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</si>
  <si>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</si>
  <si>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</si>
  <si>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</si>
  <si>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</si>
  <si>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</si>
  <si>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</si>
  <si>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</si>
  <si>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</si>
  <si>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</si>
  <si>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</si>
  <si>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</si>
  <si>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</si>
  <si>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</si>
  <si>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</si>
  <si>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</si>
  <si>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</si>
  <si>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</si>
  <si>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</si>
  <si>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</si>
  <si>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</si>
  <si>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</si>
  <si>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</si>
  <si>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</si>
  <si>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</si>
  <si>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</si>
  <si>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</si>
  <si>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</si>
  <si>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</si>
  <si>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</si>
  <si>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</si>
  <si>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</si>
  <si>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</si>
  <si>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</si>
  <si>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</si>
  <si>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</si>
  <si>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</si>
  <si>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</si>
  <si>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</si>
  <si>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</si>
  <si>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</si>
  <si>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</si>
  <si>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</si>
  <si>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</si>
  <si>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</si>
  <si>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</si>
  <si>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</si>
  <si>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</si>
  <si>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</si>
  <si>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</si>
  <si>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</si>
  <si>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</si>
  <si>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</si>
  <si>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</si>
  <si>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</si>
  <si>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</si>
  <si>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</si>
  <si>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</si>
  <si>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</si>
  <si>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</si>
  <si>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</si>
  <si>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</si>
  <si>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</si>
  <si>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</si>
  <si>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</si>
  <si>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</si>
  <si>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</si>
  <si>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</si>
  <si>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</si>
  <si>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</si>
  <si>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</si>
  <si>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</si>
  <si>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</si>
  <si>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</si>
  <si>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</si>
  <si>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</si>
  <si>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</si>
  <si>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</si>
  <si>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</si>
  <si>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</si>
  <si>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</si>
  <si>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</si>
  <si>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</si>
  <si>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</si>
  <si>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</si>
  <si>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</si>
  <si>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</si>
  <si>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</si>
  <si>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</si>
  <si>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</si>
  <si>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</si>
  <si>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</si>
  <si>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</si>
  <si>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</si>
  <si>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</si>
  <si>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</si>
  <si>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</si>
  <si>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</si>
  <si>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</si>
  <si>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</si>
  <si>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</si>
  <si>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</si>
  <si>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</si>
  <si>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</si>
  <si>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</si>
  <si>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</si>
  <si>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</si>
  <si>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</si>
  <si>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</si>
  <si>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</si>
  <si>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</si>
  <si>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</si>
  <si>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</si>
  <si>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</si>
  <si>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</si>
  <si>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</si>
  <si>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</si>
  <si>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</si>
  <si>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</si>
  <si>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</si>
  <si>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</si>
  <si>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</si>
  <si>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</si>
  <si>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</si>
  <si>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</si>
  <si>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</si>
  <si>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</si>
  <si>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</si>
  <si>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</si>
  <si>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</si>
  <si>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</si>
  <si>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</si>
  <si>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</si>
  <si>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</si>
  <si>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</si>
  <si>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</si>
  <si>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</si>
  <si>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</si>
  <si>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</si>
  <si>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</si>
  <si>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</si>
  <si>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</si>
  <si>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</si>
  <si>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</si>
  <si>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</si>
  <si>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</si>
  <si>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</si>
  <si>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</si>
  <si>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</si>
  <si>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</si>
  <si>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</si>
  <si>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</si>
  <si>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</si>
  <si>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</si>
  <si>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</si>
  <si>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</si>
  <si>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</si>
  <si>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</si>
  <si>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</si>
  <si>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</si>
  <si>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</si>
  <si>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</si>
  <si>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</si>
  <si>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</si>
  <si>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</si>
  <si>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</si>
  <si>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</si>
  <si>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</si>
  <si>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</si>
  <si>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</si>
  <si>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</si>
  <si>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</si>
  <si>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</si>
  <si>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</si>
  <si>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</si>
  <si>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</si>
  <si>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</si>
  <si>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</si>
  <si>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</si>
  <si>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</si>
  <si>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</si>
  <si>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</si>
  <si>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</si>
  <si>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</si>
  <si>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</si>
  <si>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</si>
  <si>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</si>
  <si>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</si>
  <si>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</si>
  <si>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</si>
  <si>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</si>
  <si>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</si>
  <si>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</si>
  <si>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</si>
  <si>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</si>
  <si>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</si>
  <si>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</si>
  <si>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</si>
  <si>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</si>
  <si>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</si>
  <si>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</si>
  <si>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</si>
  <si>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</si>
  <si>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</si>
  <si>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</si>
  <si>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</si>
  <si>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</si>
  <si>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</si>
  <si>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</si>
  <si>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</si>
  <si>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</si>
  <si>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</si>
  <si>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</si>
  <si>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</si>
  <si>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</si>
  <si>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</si>
  <si>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</si>
  <si>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</si>
  <si>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</si>
  <si>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</si>
  <si>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</si>
  <si>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</si>
  <si>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</si>
  <si>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</si>
  <si>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</si>
  <si>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</si>
  <si>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</si>
  <si>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</si>
  <si>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</si>
  <si>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</si>
  <si>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</si>
  <si>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</si>
  <si>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</si>
  <si>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</si>
  <si>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</si>
  <si>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</si>
  <si>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</si>
  <si>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</si>
  <si>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</si>
  <si>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</si>
  <si>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</si>
  <si>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</si>
  <si>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</si>
  <si>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</si>
  <si>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</si>
  <si>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</si>
  <si>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</si>
  <si>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</si>
  <si>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</si>
  <si>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</si>
  <si>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</si>
  <si>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</si>
  <si>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</si>
  <si>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</si>
  <si>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</si>
  <si>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</si>
  <si>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</si>
  <si>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</si>
  <si>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</si>
  <si>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</si>
  <si>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</si>
  <si>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</si>
  <si>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</si>
  <si>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</si>
  <si>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</si>
  <si>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</si>
  <si>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</si>
  <si>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</si>
  <si>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</si>
  <si>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</si>
  <si>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</si>
  <si>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</si>
  <si>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</si>
  <si>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</si>
  <si>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</si>
  <si>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</si>
  <si>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</si>
  <si>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</si>
  <si>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</si>
  <si>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</si>
  <si>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</si>
  <si>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</si>
  <si>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</si>
  <si>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</si>
  <si>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</si>
  <si>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</si>
  <si>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</si>
  <si>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</si>
  <si>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</si>
  <si>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</si>
  <si>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</si>
  <si>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</si>
  <si>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</si>
  <si>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</si>
  <si>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</si>
  <si>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</si>
  <si>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</si>
  <si>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</si>
  <si>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</si>
  <si>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</si>
  <si>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</si>
  <si>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</si>
  <si>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</si>
  <si>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</si>
  <si>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</si>
  <si>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</si>
  <si>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</si>
  <si>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</si>
  <si>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</si>
  <si>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</si>
  <si>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</si>
  <si>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</si>
  <si>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</si>
  <si>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</si>
  <si>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</si>
  <si>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</si>
  <si>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</si>
  <si>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</si>
  <si>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</si>
  <si>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</si>
  <si>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</si>
  <si>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</si>
  <si>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</si>
  <si>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</si>
  <si>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</si>
  <si>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</si>
  <si>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</si>
  <si>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</si>
  <si>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</si>
  <si>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</si>
  <si>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</si>
  <si>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</si>
  <si>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</si>
  <si>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</si>
  <si>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</si>
  <si>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</si>
  <si>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</si>
  <si>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</si>
  <si>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</si>
  <si>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</si>
  <si>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</si>
  <si>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</si>
  <si>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</si>
  <si>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</si>
  <si>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</si>
  <si>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</si>
  <si>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</si>
  <si>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</si>
  <si>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</si>
  <si>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</si>
  <si>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</si>
  <si>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</si>
  <si>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</si>
  <si>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</si>
  <si>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</si>
  <si>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</si>
  <si>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</si>
  <si>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</si>
  <si>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</si>
  <si>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</si>
  <si>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</si>
  <si>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</si>
  <si>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</si>
  <si>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</si>
  <si>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</si>
  <si>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</si>
  <si>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</si>
  <si>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</si>
  <si>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</si>
  <si>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</si>
  <si>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</si>
  <si>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</si>
  <si>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</si>
  <si>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</si>
  <si>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</si>
  <si>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</si>
  <si>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</si>
  <si>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</si>
  <si>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</si>
  <si>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</si>
  <si>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</si>
  <si>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</si>
  <si>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</si>
  <si>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</si>
  <si>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</si>
  <si>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</si>
  <si>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</si>
  <si>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</si>
  <si>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</si>
  <si>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</si>
  <si>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</si>
  <si>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</si>
  <si>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</si>
  <si>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</si>
  <si>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</si>
  <si>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</si>
  <si>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</si>
  <si>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</si>
  <si>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</si>
  <si>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</si>
  <si>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</si>
  <si>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</si>
  <si>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</si>
  <si>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</si>
  <si>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</si>
  <si>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</si>
  <si>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</si>
  <si>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</si>
  <si>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</si>
  <si>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</si>
  <si>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</si>
  <si>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</si>
  <si>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</si>
  <si>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</si>
  <si>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</si>
  <si>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</si>
  <si>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</si>
  <si>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</si>
  <si>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</si>
  <si>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</si>
  <si>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</si>
  <si>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</si>
  <si>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</si>
  <si>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</si>
  <si>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</si>
  <si>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</si>
  <si>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</si>
  <si>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</si>
  <si>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</si>
  <si>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</si>
  <si>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</si>
  <si>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</si>
  <si>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</si>
  <si>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</si>
  <si>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</si>
  <si>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</si>
  <si>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</si>
  <si>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</si>
  <si>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</si>
  <si>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</si>
  <si>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</si>
  <si>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</si>
  <si>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</si>
  <si>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</si>
  <si>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</si>
  <si>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</si>
  <si>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</si>
  <si>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</si>
  <si>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</si>
  <si>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</si>
  <si>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</si>
  <si>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</si>
  <si>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</si>
  <si>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</si>
  <si>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</si>
  <si>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</si>
  <si>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</si>
  <si>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</si>
  <si>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</si>
  <si>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</si>
  <si>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</si>
  <si>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</si>
  <si>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</si>
  <si>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</si>
  <si>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</si>
  <si>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</si>
  <si>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</si>
  <si>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</si>
  <si>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</si>
  <si>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</si>
  <si>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</si>
  <si>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</si>
  <si>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</si>
  <si>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</si>
  <si>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</si>
  <si>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</si>
  <si>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</si>
  <si>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</si>
  <si>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</si>
  <si>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</si>
  <si>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</si>
  <si>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</si>
  <si>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</si>
  <si>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</si>
  <si>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</si>
  <si>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</si>
  <si>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</si>
  <si>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</si>
  <si>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</si>
  <si>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</si>
  <si>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</si>
  <si>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</si>
  <si>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</si>
  <si>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</si>
  <si>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</si>
  <si>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</si>
  <si>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</si>
  <si>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</si>
  <si>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</si>
  <si>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</si>
  <si>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</si>
  <si>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</si>
  <si>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</si>
  <si>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</si>
  <si>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</si>
  <si>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</si>
  <si>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</si>
  <si>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</si>
  <si>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</si>
  <si>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</si>
  <si>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</si>
  <si>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</si>
  <si>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</si>
  <si>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</si>
  <si>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</si>
  <si>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</si>
  <si>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</si>
  <si>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</si>
  <si>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</si>
  <si>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</si>
  <si>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</si>
  <si>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</si>
  <si>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</si>
  <si>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</si>
  <si>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</si>
  <si>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</si>
  <si>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</si>
  <si>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</si>
  <si>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</si>
  <si>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</si>
  <si>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</si>
  <si>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</si>
  <si>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</si>
  <si>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</si>
  <si>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</si>
  <si>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</si>
  <si>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</si>
  <si>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</si>
  <si>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</si>
  <si>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</si>
  <si>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</si>
  <si>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</si>
  <si>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</si>
  <si>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</si>
  <si>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</si>
  <si>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</si>
  <si>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</si>
  <si>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</si>
  <si>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</si>
  <si>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</si>
  <si>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</si>
  <si>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</si>
  <si>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</si>
  <si>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</si>
  <si>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</si>
  <si>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</si>
  <si>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</si>
  <si>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</si>
  <si>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</si>
  <si>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</si>
  <si>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</si>
  <si>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</si>
  <si>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</si>
  <si>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</si>
  <si>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</si>
  <si>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</si>
  <si>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</si>
  <si>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</si>
  <si>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</si>
  <si>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</si>
  <si>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</si>
  <si>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</si>
  <si>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</si>
  <si>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</si>
  <si>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</si>
  <si>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</si>
  <si>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</si>
  <si>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</si>
  <si>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</si>
  <si>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</si>
  <si>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</si>
  <si>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</si>
  <si>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</si>
  <si>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</si>
  <si>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</si>
  <si>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</si>
  <si>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</si>
  <si>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</si>
  <si>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</si>
  <si>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</si>
  <si>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</si>
  <si>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</si>
  <si>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</si>
  <si>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</si>
  <si>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</si>
  <si>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</si>
  <si>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</si>
  <si>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</si>
  <si>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</si>
  <si>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</si>
  <si>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</si>
  <si>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</si>
  <si>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</si>
  <si>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</si>
  <si>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</si>
  <si>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</si>
  <si>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</si>
  <si>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</si>
  <si>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</si>
  <si>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</si>
  <si>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</si>
  <si>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</si>
  <si>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</si>
  <si>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</si>
  <si>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</si>
  <si>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</si>
  <si>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</si>
  <si>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</si>
  <si>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</si>
  <si>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</si>
  <si>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</si>
  <si>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</si>
  <si>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</si>
  <si>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</si>
  <si>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</si>
  <si>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</si>
  <si>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</si>
  <si>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</si>
  <si>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</si>
  <si>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</si>
  <si>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</si>
  <si>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</si>
  <si>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</si>
  <si>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</si>
  <si>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</si>
  <si>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</si>
  <si>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</si>
  <si>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</si>
  <si>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</si>
  <si>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</si>
  <si>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</si>
  <si>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</si>
  <si>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</si>
  <si>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</si>
  <si>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</si>
  <si>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</si>
  <si>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</si>
  <si>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</si>
  <si>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</si>
  <si>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</si>
  <si>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</si>
  <si>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</si>
  <si>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</si>
  <si>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</si>
  <si>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</si>
  <si>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</si>
  <si>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</si>
  <si>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</si>
  <si>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</si>
  <si>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</si>
  <si>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</si>
  <si>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</si>
  <si>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</si>
  <si>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</si>
  <si>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</si>
  <si>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</si>
  <si>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</si>
  <si>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</si>
  <si>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</si>
  <si>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</si>
  <si>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</si>
  <si>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</si>
  <si>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</si>
  <si>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</si>
  <si>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</si>
  <si>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</si>
  <si>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</si>
  <si>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</si>
  <si>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</si>
  <si>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</si>
  <si>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</si>
  <si>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</si>
  <si>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</si>
  <si>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</si>
  <si>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</si>
  <si>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</si>
  <si>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</si>
  <si>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</si>
  <si>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</si>
  <si>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</si>
  <si>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</si>
  <si>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</si>
  <si>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</si>
  <si>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</si>
  <si>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</si>
  <si>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</si>
  <si>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</si>
  <si>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</si>
  <si>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</si>
  <si>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</si>
  <si>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</si>
  <si>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</si>
  <si>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</si>
  <si>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</si>
  <si>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</si>
  <si>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</si>
  <si>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</si>
  <si>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</si>
  <si>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</si>
  <si>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</si>
  <si>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</si>
  <si>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</si>
  <si>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</si>
  <si>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</si>
  <si>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</si>
  <si>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</si>
  <si>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</si>
  <si>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</si>
  <si>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</si>
  <si>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</si>
  <si>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</si>
  <si>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</si>
  <si>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</si>
  <si>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</si>
  <si>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</si>
  <si>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</si>
  <si>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</si>
  <si>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</si>
  <si>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</si>
  <si>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</si>
  <si>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</si>
  <si>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</si>
  <si>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</si>
  <si>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</si>
  <si>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</si>
  <si>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</si>
  <si>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</si>
  <si>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</si>
  <si>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</si>
  <si>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</si>
  <si>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</si>
  <si>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</si>
  <si>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</si>
  <si>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</si>
  <si>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</si>
  <si>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</si>
  <si>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</si>
  <si>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</si>
  <si>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</si>
  <si>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</si>
  <si>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</si>
  <si>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</si>
  <si>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</si>
  <si>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</si>
  <si>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</si>
  <si>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</si>
  <si>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</si>
  <si>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</si>
  <si>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</si>
  <si>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</si>
  <si>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</si>
  <si>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</si>
  <si>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</si>
  <si>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</si>
  <si>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</si>
  <si>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</si>
  <si>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</si>
  <si>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</si>
  <si>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</si>
  <si>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</si>
  <si>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</si>
  <si>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</si>
  <si>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</si>
  <si>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</si>
  <si>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</si>
  <si>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</si>
  <si>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</si>
  <si>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</si>
  <si>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</si>
  <si>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</si>
  <si>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</si>
  <si>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</si>
  <si>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</si>
  <si>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</si>
  <si>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</si>
  <si>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</si>
  <si>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</si>
  <si>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</si>
  <si>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</si>
  <si>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</si>
  <si>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</si>
  <si>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</si>
  <si>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</si>
  <si>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</si>
  <si>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</si>
  <si>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</si>
  <si>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</si>
  <si>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</si>
  <si>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</si>
  <si>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</si>
  <si>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</si>
  <si>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</si>
  <si>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</si>
  <si>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</si>
  <si>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</si>
  <si>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</si>
  <si>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</si>
  <si>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</si>
  <si>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</si>
  <si>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</si>
  <si>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</si>
  <si>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</si>
  <si>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</si>
  <si>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</si>
  <si>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</si>
  <si>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</si>
  <si>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</si>
  <si>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</si>
  <si>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</si>
  <si>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</si>
  <si>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</si>
  <si>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</si>
  <si>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</si>
  <si>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</si>
  <si>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</si>
  <si>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</si>
  <si>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</si>
  <si>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</si>
  <si>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</si>
  <si>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</si>
  <si>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</si>
  <si>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</si>
  <si>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</si>
  <si>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</si>
  <si>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</si>
  <si>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</si>
  <si>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</si>
  <si>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</si>
  <si>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</si>
  <si>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</si>
  <si>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</si>
  <si>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</si>
  <si>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</si>
  <si>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</si>
  <si>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</si>
  <si>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</si>
  <si>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</si>
  <si>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</si>
  <si>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</si>
  <si>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</si>
  <si>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</si>
  <si>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</si>
  <si>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</si>
  <si>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</si>
  <si>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</si>
  <si>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</si>
  <si>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</si>
  <si>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</si>
  <si>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</si>
  <si>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</si>
  <si>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</si>
  <si>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</si>
  <si>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</si>
  <si>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</si>
  <si>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</si>
  <si>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</si>
  <si>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</si>
  <si>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</si>
  <si>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</si>
  <si>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</si>
  <si>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</si>
  <si>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</si>
  <si>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</si>
  <si>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</si>
  <si>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</si>
  <si>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</si>
  <si>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</si>
  <si>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</si>
  <si>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</si>
  <si>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</si>
  <si>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</si>
  <si>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</si>
  <si>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</si>
  <si>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</si>
  <si>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</si>
  <si>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</si>
  <si>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</si>
  <si>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</si>
  <si>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</si>
  <si>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</si>
  <si>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</si>
  <si>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</si>
  <si>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</si>
  <si>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</si>
  <si>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</si>
  <si>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</si>
  <si>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</si>
  <si>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</si>
  <si>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</si>
  <si>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</si>
  <si>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</si>
  <si>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</si>
  <si>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</si>
  <si>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</si>
  <si>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</si>
  <si>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</si>
  <si>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</si>
  <si>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</si>
  <si>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</si>
  <si>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</si>
  <si>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</si>
  <si>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</si>
  <si>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</si>
  <si>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</si>
  <si>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</si>
  <si>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</si>
  <si>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</si>
  <si>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</si>
  <si>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</si>
  <si>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</si>
  <si>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</si>
  <si>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</si>
  <si>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</si>
  <si>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</si>
  <si>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</si>
  <si>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</si>
  <si>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</si>
  <si>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</si>
  <si>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</si>
  <si>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</si>
  <si>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</si>
  <si>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</si>
  <si>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</si>
  <si>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</si>
  <si>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</si>
  <si>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</si>
  <si>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</si>
  <si>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</si>
  <si>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</si>
  <si>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</si>
  <si>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</si>
  <si>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</si>
  <si>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</si>
  <si>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</si>
  <si>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</si>
  <si>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</si>
  <si>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</si>
  <si>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</si>
  <si>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</si>
  <si>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</si>
  <si>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</si>
  <si>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</si>
  <si>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</si>
  <si>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</si>
  <si>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</si>
  <si>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</si>
  <si>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</si>
  <si>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</si>
  <si>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</si>
  <si>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</si>
  <si>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</si>
  <si>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</si>
  <si>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</si>
  <si>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</si>
  <si>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</si>
  <si>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</si>
  <si>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</si>
  <si>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</si>
  <si>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</si>
  <si>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</si>
  <si>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</si>
  <si>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</si>
  <si>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</si>
  <si>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</si>
  <si>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</si>
  <si>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</si>
  <si>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</si>
  <si>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</si>
  <si>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</si>
  <si>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</si>
  <si>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</si>
  <si>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</si>
  <si>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</si>
  <si>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</si>
  <si>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</si>
  <si>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</si>
  <si>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</si>
  <si>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</si>
  <si>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</si>
  <si>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</si>
  <si>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</si>
  <si>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</si>
  <si>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</si>
  <si>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</si>
  <si>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</si>
  <si>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</si>
  <si>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</si>
  <si>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</si>
  <si>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</si>
  <si>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</si>
  <si>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</si>
  <si>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</si>
  <si>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</si>
  <si>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</si>
  <si>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</si>
  <si>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</si>
  <si>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</si>
  <si>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</si>
  <si>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</si>
  <si>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</si>
  <si>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</si>
  <si>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</si>
  <si>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</si>
  <si>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</si>
  <si>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</si>
  <si>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</si>
  <si>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</si>
  <si>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</si>
  <si>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</si>
  <si>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</si>
  <si>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</si>
  <si>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</si>
  <si>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</si>
  <si>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</si>
  <si>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</si>
  <si>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</si>
  <si>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</si>
  <si>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</si>
  <si>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</si>
  <si>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</si>
  <si>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</si>
  <si>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</si>
  <si>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</si>
  <si>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</si>
  <si>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</si>
  <si>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</si>
  <si>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</si>
  <si>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</si>
  <si>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</si>
  <si>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</si>
  <si>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</si>
  <si>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</si>
  <si>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</si>
  <si>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</si>
  <si>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</si>
  <si>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</si>
  <si>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</si>
  <si>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</si>
  <si>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</si>
  <si>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</si>
  <si>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</si>
  <si>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</si>
  <si>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</si>
  <si>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</si>
  <si>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</si>
  <si>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</si>
  <si>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</si>
  <si>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</si>
  <si>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</si>
  <si>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</si>
  <si>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</si>
  <si>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</si>
  <si>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</si>
  <si>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</si>
  <si>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</si>
  <si>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</si>
  <si>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</si>
  <si>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</si>
  <si>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</si>
  <si>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</si>
  <si>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</si>
  <si>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</si>
  <si>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</si>
  <si>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</si>
  <si>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</si>
  <si>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</si>
  <si>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</si>
  <si>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</si>
  <si>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</si>
  <si>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</si>
  <si>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</si>
  <si>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</si>
  <si>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</si>
  <si>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</si>
  <si>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</si>
  <si>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</si>
  <si>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</si>
  <si>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</si>
  <si>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</si>
  <si>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</si>
  <si>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</si>
  <si>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</si>
  <si>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</si>
  <si>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</si>
  <si>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</si>
  <si>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</si>
  <si>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</si>
  <si>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</si>
  <si>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</si>
  <si>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</si>
  <si>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</si>
  <si>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</si>
  <si>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</si>
  <si>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</si>
  <si>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</si>
  <si>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</si>
  <si>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</si>
  <si>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</si>
  <si>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</si>
  <si>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</si>
  <si>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</si>
  <si>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</si>
  <si>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</si>
  <si>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</si>
  <si>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</si>
  <si>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</si>
  <si>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</si>
  <si>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</si>
  <si>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</si>
  <si>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</si>
  <si>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</si>
  <si>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</si>
  <si>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</si>
  <si>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</si>
  <si>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</si>
  <si>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</si>
  <si>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</si>
  <si>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</si>
  <si>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</si>
  <si>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</si>
  <si>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</si>
  <si>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</si>
  <si>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</si>
  <si>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</si>
  <si>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</si>
  <si>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</si>
  <si>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</si>
  <si>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</si>
  <si>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</si>
  <si>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</si>
  <si>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</si>
  <si>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</si>
  <si>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</si>
  <si>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</si>
  <si>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</si>
  <si>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</si>
  <si>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</si>
  <si>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</si>
  <si>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</si>
  <si>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</si>
  <si>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</si>
  <si>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</si>
  <si>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</si>
  <si>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</si>
  <si>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</si>
  <si>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</si>
  <si>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</si>
  <si>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</si>
  <si>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</si>
  <si>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</si>
  <si>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</si>
  <si>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</si>
  <si>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</si>
  <si>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</si>
  <si>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</si>
  <si>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</si>
  <si>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</si>
  <si>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</si>
  <si>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</si>
  <si>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</si>
  <si>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</si>
  <si>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</si>
  <si>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</si>
  <si>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</si>
  <si>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</si>
  <si>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</si>
  <si>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</si>
  <si>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</si>
  <si>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</si>
  <si>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</si>
  <si>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</si>
  <si>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</si>
  <si>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</si>
  <si>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</si>
  <si>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</si>
  <si>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</si>
  <si>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</si>
  <si>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</si>
  <si>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</si>
  <si>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</si>
  <si>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</si>
  <si>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</si>
  <si>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</si>
  <si>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</si>
  <si>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</si>
  <si>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</si>
  <si>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</si>
  <si>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</si>
  <si>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</si>
  <si>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</si>
  <si>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</si>
  <si>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</si>
  <si>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</si>
  <si>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</si>
  <si>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</si>
  <si>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</si>
  <si>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</si>
  <si>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</si>
  <si>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</si>
  <si>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</si>
  <si>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</si>
  <si>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</si>
  <si>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</si>
  <si>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</si>
  <si>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</si>
  <si>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</si>
  <si>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</si>
  <si>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</si>
  <si>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</si>
  <si>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</si>
  <si>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</si>
  <si>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</si>
  <si>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</si>
  <si>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</si>
  <si>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</si>
  <si>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</si>
  <si>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</si>
  <si>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</si>
  <si>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</si>
  <si>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</si>
  <si>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</si>
  <si>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</si>
  <si>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</si>
  <si>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</si>
  <si>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</si>
  <si>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</si>
  <si>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</si>
  <si>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</si>
  <si>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</si>
  <si>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</si>
  <si>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</si>
  <si>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</si>
  <si>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</si>
  <si>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</si>
  <si>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</si>
  <si>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</si>
  <si>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</si>
  <si>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</si>
  <si>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</si>
  <si>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</si>
  <si>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</si>
  <si>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</si>
  <si>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</si>
  <si>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</si>
  <si>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</si>
  <si>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</si>
  <si>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</si>
  <si>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</si>
  <si>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</si>
  <si>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</si>
  <si>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</si>
  <si>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</si>
  <si>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</si>
  <si>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</si>
  <si>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</si>
  <si>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</si>
  <si>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</si>
  <si>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</si>
  <si>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</si>
  <si>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</si>
  <si>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</si>
  <si>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</si>
  <si>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</si>
  <si>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</si>
  <si>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</si>
  <si>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</si>
  <si>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</si>
  <si>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</si>
  <si>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</si>
  <si>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</si>
  <si>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</si>
  <si>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</si>
  <si>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</si>
  <si>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</si>
  <si>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</si>
  <si>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</si>
  <si>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</si>
  <si>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</si>
  <si>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</si>
  <si>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</si>
  <si>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</si>
  <si>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</si>
  <si>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</si>
  <si>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</si>
  <si>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</si>
  <si>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</si>
  <si>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</si>
  <si>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</si>
  <si>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</si>
  <si>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</si>
  <si>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</si>
  <si>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</si>
  <si>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</si>
  <si>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</si>
  <si>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</si>
  <si>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</si>
  <si>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</si>
  <si>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</si>
  <si>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</si>
  <si>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</si>
  <si>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</si>
  <si>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</si>
  <si>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</si>
  <si>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</si>
  <si>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</si>
  <si>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</si>
  <si>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</si>
  <si>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</si>
  <si>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</si>
  <si>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</si>
  <si>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</si>
  <si>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</si>
  <si>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</si>
  <si>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</si>
  <si>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</si>
  <si>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</si>
  <si>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</si>
  <si>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</si>
  <si>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</si>
  <si>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</si>
  <si>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</si>
  <si>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</si>
  <si>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</si>
  <si>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</si>
  <si>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</si>
  <si>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</si>
  <si>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</si>
  <si>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</si>
  <si>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</si>
  <si>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</si>
  <si>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</si>
  <si>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</si>
  <si>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</si>
  <si>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</si>
  <si>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</si>
  <si>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</si>
  <si>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</si>
  <si>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</si>
  <si>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</si>
  <si>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</si>
  <si>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</si>
  <si>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</si>
  <si>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</si>
  <si>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</si>
  <si>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</si>
  <si>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</si>
  <si>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</si>
  <si>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</si>
  <si>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</si>
  <si>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</si>
  <si>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</si>
  <si>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</si>
  <si>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</si>
  <si>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</si>
  <si>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</si>
  <si>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</si>
  <si>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</si>
  <si>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</si>
  <si>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</si>
  <si>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</si>
  <si>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</si>
  <si>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</si>
  <si>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</si>
  <si>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</si>
  <si>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</si>
  <si>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</si>
  <si>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</si>
  <si>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</si>
  <si>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</si>
  <si>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</si>
  <si>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</si>
  <si>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</si>
  <si>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</si>
  <si>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</si>
  <si>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</si>
  <si>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</si>
  <si>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</si>
  <si>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</si>
  <si>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</si>
  <si>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</si>
  <si>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</si>
  <si>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</si>
  <si>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</si>
  <si>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</si>
  <si>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</si>
  <si>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</si>
  <si>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</si>
  <si>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</si>
  <si>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</si>
  <si>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</si>
  <si>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</si>
  <si>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</si>
  <si>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</si>
  <si>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</si>
  <si>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</si>
  <si>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</si>
  <si>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</si>
  <si>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</si>
  <si>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</si>
  <si>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</si>
  <si>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</si>
  <si>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</si>
  <si>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</si>
  <si>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</si>
  <si>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</si>
  <si>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</si>
  <si>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</si>
  <si>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</si>
  <si>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</si>
  <si>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</si>
  <si>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</si>
  <si>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</si>
  <si>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</si>
  <si>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</si>
  <si>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</si>
  <si>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</si>
  <si>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</si>
  <si>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</si>
  <si>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</si>
  <si>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</si>
  <si>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</si>
  <si>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</si>
  <si>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</si>
  <si>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</si>
  <si>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</si>
  <si>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</si>
  <si>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</si>
  <si>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</si>
  <si>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</si>
  <si>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</si>
  <si>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</si>
  <si>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</si>
  <si>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</si>
  <si>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</si>
  <si>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</si>
  <si>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</si>
  <si>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</si>
  <si>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</si>
  <si>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</si>
  <si>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</si>
  <si>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</si>
  <si>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</si>
  <si>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</si>
  <si>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</si>
  <si>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</si>
  <si>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</si>
  <si>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</si>
  <si>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</si>
  <si>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</si>
  <si>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</si>
  <si>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</si>
  <si>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</si>
  <si>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</si>
  <si>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</si>
  <si>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</si>
  <si>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</si>
  <si>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</si>
  <si>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</si>
  <si>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</si>
  <si>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</si>
  <si>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</si>
  <si>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</si>
  <si>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</si>
  <si>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</si>
  <si>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</si>
  <si>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</si>
  <si>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</si>
  <si>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</si>
  <si>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</si>
  <si>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</si>
  <si>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</si>
  <si>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</si>
  <si>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</si>
  <si>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</si>
  <si>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</si>
  <si>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</si>
  <si>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</si>
  <si>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</si>
  <si>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</si>
  <si>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</si>
  <si>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</si>
  <si>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</si>
  <si>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</si>
  <si>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</si>
  <si>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</si>
  <si>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</si>
  <si>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</si>
  <si>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</si>
  <si>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</si>
  <si>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</si>
  <si>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</si>
  <si>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</si>
  <si>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</si>
  <si>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</si>
  <si>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</si>
  <si>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</si>
  <si>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</si>
  <si>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</si>
  <si>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</si>
  <si>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</si>
  <si>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</si>
  <si>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</si>
  <si>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</si>
  <si>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</si>
  <si>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</si>
  <si>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</si>
  <si>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</si>
  <si>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</si>
  <si>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</si>
  <si>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</si>
  <si>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</si>
  <si>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</si>
  <si>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</si>
  <si>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</si>
  <si>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</si>
  <si>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</si>
  <si>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</si>
  <si>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</si>
  <si>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</si>
  <si>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</si>
  <si>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</si>
  <si>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</si>
  <si>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</si>
  <si>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</si>
  <si>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</si>
  <si>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</si>
  <si>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</si>
  <si>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</si>
  <si>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</si>
  <si>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</si>
  <si>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</si>
  <si>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</si>
  <si>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</si>
  <si>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</si>
  <si>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</si>
  <si>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</si>
  <si>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</si>
  <si>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</si>
  <si>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</si>
  <si>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</si>
  <si>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</si>
  <si>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</si>
  <si>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</si>
  <si>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</si>
  <si>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</si>
  <si>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</si>
  <si>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</si>
  <si>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</si>
  <si>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</si>
  <si>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</si>
  <si>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</si>
  <si>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</si>
  <si>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</si>
  <si>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</si>
  <si>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</si>
  <si>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</si>
  <si>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</si>
  <si>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</si>
  <si>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</si>
  <si>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</si>
  <si>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</si>
  <si>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</si>
  <si>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</si>
  <si>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</si>
  <si>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</si>
  <si>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</si>
  <si>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</si>
  <si>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</si>
  <si>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</si>
  <si>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</si>
  <si>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</si>
  <si>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</si>
  <si>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</si>
  <si>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</si>
  <si>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</si>
  <si>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</si>
  <si>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</si>
  <si>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</si>
  <si>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</si>
  <si>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</si>
  <si>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</si>
  <si>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</si>
  <si>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</si>
  <si>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</si>
  <si>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</si>
  <si>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</si>
  <si>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</si>
  <si>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</si>
  <si>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</si>
  <si>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</si>
  <si>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</si>
  <si>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</si>
  <si>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</si>
  <si>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</si>
  <si>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</si>
  <si>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</si>
  <si>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</si>
  <si>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</si>
  <si>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</si>
  <si>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</si>
  <si>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</si>
  <si>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</si>
  <si>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</si>
  <si>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</si>
  <si>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</si>
  <si>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</si>
  <si>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</si>
  <si>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</si>
  <si>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</si>
  <si>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</si>
  <si>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</si>
  <si>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</si>
  <si>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</si>
  <si>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</si>
  <si>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</si>
  <si>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</si>
  <si>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</si>
  <si>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</si>
  <si>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</si>
  <si>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</si>
  <si>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</si>
  <si>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</si>
  <si>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</si>
  <si>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</si>
  <si>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</si>
  <si>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</si>
  <si>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</si>
  <si>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</si>
  <si>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</si>
  <si>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</si>
  <si>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</si>
  <si>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</si>
  <si>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</si>
  <si>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</si>
  <si>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</si>
  <si>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</si>
  <si>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</si>
  <si>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</si>
  <si>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</si>
  <si>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</si>
  <si>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</si>
  <si>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</si>
  <si>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</si>
  <si>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</si>
  <si>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</si>
  <si>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</si>
  <si>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</si>
  <si>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</si>
  <si>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</si>
  <si>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</si>
  <si>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</si>
  <si>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</si>
  <si>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</si>
  <si>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</si>
  <si>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</si>
  <si>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</si>
  <si>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</si>
  <si>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</si>
  <si>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</si>
  <si>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</si>
  <si>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</si>
  <si>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</si>
  <si>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</si>
  <si>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</si>
  <si>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</si>
  <si>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</si>
  <si>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</si>
  <si>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</si>
  <si>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</si>
  <si>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</si>
  <si>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</si>
  <si>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</si>
  <si>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</si>
  <si>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</si>
  <si>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</si>
  <si>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</si>
  <si>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</si>
  <si>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</si>
  <si>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</si>
  <si>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</si>
  <si>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</si>
  <si>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</si>
  <si>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</si>
  <si>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</si>
  <si>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</si>
  <si>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</si>
  <si>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</si>
  <si>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</si>
  <si>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</si>
  <si>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</si>
  <si>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</si>
  <si>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</si>
  <si>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</si>
  <si>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</si>
  <si>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</si>
  <si>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</si>
  <si>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</si>
  <si>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</si>
  <si>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</si>
  <si>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</si>
  <si>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</si>
  <si>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</si>
  <si>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</si>
  <si>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</si>
  <si>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</si>
  <si>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</si>
  <si>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</si>
  <si>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</si>
  <si>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</si>
  <si>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</si>
  <si>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</si>
  <si>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</si>
  <si>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</si>
  <si>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</si>
  <si>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</si>
  <si>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</si>
  <si>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</si>
  <si>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</si>
  <si>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</si>
  <si>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</si>
  <si>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</si>
  <si>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</si>
  <si>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</si>
  <si>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</si>
  <si>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</si>
  <si>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</si>
  <si>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</si>
  <si>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</si>
  <si>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</si>
  <si>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</si>
  <si>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</si>
  <si>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</si>
  <si>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</si>
  <si>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</si>
  <si>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</si>
  <si>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</si>
  <si>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</si>
  <si>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</si>
  <si>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</si>
  <si>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</si>
  <si>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</si>
  <si>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</si>
  <si>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</si>
  <si>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</si>
  <si>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</si>
  <si>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</si>
  <si>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</si>
  <si>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</si>
  <si>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</si>
  <si>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</si>
  <si>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</si>
  <si>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</si>
  <si>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</si>
  <si>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</si>
  <si>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</si>
  <si>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</si>
  <si>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</si>
  <si>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</si>
  <si>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</si>
  <si>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</si>
  <si>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</si>
  <si>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</si>
  <si>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</si>
  <si>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</si>
  <si>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</si>
  <si>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</si>
  <si>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</si>
  <si>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</si>
  <si>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</si>
  <si>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</si>
  <si>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</si>
  <si>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</si>
  <si>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</si>
  <si>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</si>
  <si>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</si>
  <si>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</si>
  <si>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</si>
  <si>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</si>
  <si>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</si>
  <si>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</si>
  <si>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</si>
  <si>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</si>
  <si>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</si>
  <si>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</si>
  <si>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</si>
  <si>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</si>
  <si>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</si>
  <si>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</si>
  <si>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</si>
  <si>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</si>
  <si>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</si>
  <si>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</si>
  <si>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</si>
  <si>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</si>
  <si>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</si>
  <si>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</si>
  <si>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</si>
  <si>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</si>
  <si>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</si>
  <si>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</si>
  <si>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</si>
  <si>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</si>
  <si>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</si>
  <si>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</si>
  <si>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</si>
  <si>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</si>
  <si>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</si>
  <si>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</si>
  <si>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</si>
  <si>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</si>
  <si>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</si>
  <si>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</si>
  <si>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</si>
  <si>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</si>
  <si>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</si>
  <si>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</si>
  <si>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</si>
  <si>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</si>
  <si>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</si>
  <si>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</si>
  <si>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</si>
  <si>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</si>
  <si>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</si>
  <si>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</si>
  <si>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</si>
  <si>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</si>
  <si>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</si>
  <si>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</si>
  <si>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</si>
  <si>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</si>
  <si>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</si>
  <si>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</si>
  <si>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</si>
  <si>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</si>
  <si>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</si>
  <si>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</si>
  <si>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</si>
  <si>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</si>
  <si>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</si>
  <si>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</si>
  <si>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</si>
  <si>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</si>
  <si>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</si>
  <si>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</si>
  <si>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</si>
  <si>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</si>
  <si>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</si>
  <si>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</si>
  <si>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</si>
  <si>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</si>
  <si>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</si>
  <si>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</si>
  <si>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</si>
  <si>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</si>
  <si>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</si>
  <si>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</si>
  <si>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</si>
  <si>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</si>
  <si>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</si>
  <si>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</si>
  <si>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</si>
  <si>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</si>
  <si>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</si>
  <si>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</si>
  <si>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</si>
  <si>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</si>
  <si>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</si>
  <si>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</si>
  <si>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</si>
  <si>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</si>
  <si>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</si>
  <si>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</si>
  <si>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</si>
  <si>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</si>
  <si>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</si>
  <si>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</si>
  <si>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</si>
  <si>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</si>
  <si>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</si>
  <si>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</si>
  <si>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</si>
  <si>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</si>
  <si>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</si>
  <si>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</si>
  <si>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</si>
  <si>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</si>
  <si>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</si>
  <si>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</si>
  <si>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</si>
  <si>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</si>
  <si>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</si>
  <si>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</si>
  <si>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</si>
  <si>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</si>
  <si>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</si>
  <si>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</si>
  <si>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</si>
  <si>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</si>
  <si>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</si>
  <si>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</si>
  <si>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</si>
  <si>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</si>
  <si>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</si>
  <si>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</si>
  <si>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</si>
  <si>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</si>
  <si>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</si>
  <si>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</si>
  <si>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</si>
  <si>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</si>
  <si>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</si>
  <si>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</si>
  <si>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</si>
  <si>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</si>
  <si>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</si>
  <si>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</si>
  <si>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</si>
  <si>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</si>
  <si>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</si>
  <si>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</si>
  <si>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</si>
  <si>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</si>
  <si>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</si>
  <si>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</si>
  <si>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</si>
  <si>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</si>
  <si>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</si>
  <si>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</si>
  <si>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</si>
  <si>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</si>
  <si>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</si>
  <si>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</si>
  <si>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</si>
  <si>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</si>
  <si>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</si>
  <si>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</si>
  <si>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</si>
  <si>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</si>
  <si>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</si>
  <si>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</si>
  <si>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</si>
  <si>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</si>
  <si>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</si>
  <si>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</si>
  <si>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</si>
  <si>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</si>
  <si>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</si>
  <si>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</si>
  <si>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</si>
  <si>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</si>
  <si>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</si>
  <si>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</si>
  <si>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</si>
  <si>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</si>
  <si>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</si>
  <si>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</si>
  <si>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</si>
  <si>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</si>
  <si>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</si>
  <si>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</si>
  <si>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</si>
  <si>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</si>
  <si>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</si>
  <si>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</si>
  <si>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</si>
  <si>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</si>
  <si>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</si>
  <si>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</si>
  <si>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</si>
  <si>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</si>
  <si>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</si>
  <si>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</si>
  <si>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</si>
  <si>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</si>
  <si>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</si>
  <si>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</si>
  <si>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</si>
  <si>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</si>
  <si>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</si>
  <si>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</si>
  <si>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</si>
  <si>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</si>
  <si>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</si>
  <si>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</si>
  <si>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</si>
  <si>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</si>
  <si>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</si>
  <si>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</si>
  <si>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</si>
  <si>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</si>
  <si>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</si>
  <si>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</si>
  <si>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</si>
  <si>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</si>
  <si>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</si>
  <si>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</si>
  <si>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</si>
  <si>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</si>
  <si>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</si>
  <si>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</si>
  <si>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</si>
  <si>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</si>
  <si>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</si>
  <si>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</si>
  <si>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</si>
  <si>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</si>
  <si>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</si>
  <si>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</si>
  <si>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</si>
  <si>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</si>
  <si>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</si>
  <si>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</si>
  <si>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</si>
  <si>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</si>
  <si>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</si>
  <si>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</si>
  <si>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</si>
  <si>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</si>
  <si>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</si>
  <si>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</si>
  <si>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</si>
  <si>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</si>
  <si>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</si>
  <si>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</si>
  <si>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</si>
  <si>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</si>
  <si>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</si>
  <si>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</si>
  <si>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</si>
  <si>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</si>
  <si>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</si>
  <si>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</si>
  <si>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</si>
  <si>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</si>
  <si>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</si>
  <si>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</si>
  <si>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</si>
  <si>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</si>
  <si>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</si>
  <si>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</si>
  <si>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</si>
  <si>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</si>
  <si>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</si>
  <si>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</si>
  <si>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</si>
  <si>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</si>
  <si>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</si>
  <si>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</si>
  <si>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</si>
  <si>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</si>
  <si>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</si>
  <si>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</si>
  <si>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</si>
  <si>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</si>
  <si>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</si>
  <si>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</si>
  <si>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</si>
  <si>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</si>
  <si>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</si>
  <si>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</si>
  <si>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</si>
  <si>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</si>
  <si>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</si>
  <si>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</si>
  <si>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</si>
  <si>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</si>
  <si>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</si>
  <si>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</si>
  <si>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</si>
  <si>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</si>
  <si>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</si>
  <si>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</si>
  <si>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</si>
  <si>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</si>
  <si>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</si>
  <si>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</si>
  <si>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</si>
  <si>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</si>
  <si>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</si>
  <si>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</si>
  <si>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</si>
  <si>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</si>
  <si>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</si>
  <si>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</si>
  <si>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</si>
  <si>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</si>
  <si>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</si>
  <si>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</si>
  <si>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</si>
  <si>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</si>
  <si>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</si>
  <si>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</si>
  <si>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</si>
  <si>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</si>
  <si>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</si>
  <si>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</si>
  <si>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</si>
  <si>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</si>
  <si>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</si>
  <si>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</si>
  <si>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</si>
  <si>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</si>
  <si>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</si>
  <si>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</si>
  <si>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</si>
  <si>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</si>
  <si>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</si>
  <si>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</si>
  <si>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</si>
  <si>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</si>
  <si>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</si>
  <si>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</si>
  <si>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</si>
  <si>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</si>
  <si>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</si>
  <si>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</si>
  <si>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</si>
  <si>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</si>
  <si>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</si>
  <si>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</si>
  <si>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</si>
  <si>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</si>
  <si>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</si>
  <si>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</si>
  <si>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</si>
  <si>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</si>
  <si>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</si>
  <si>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</si>
  <si>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</si>
  <si>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</si>
  <si>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</si>
  <si>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</si>
  <si>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</si>
  <si>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</si>
  <si>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</si>
  <si>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</si>
  <si>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</si>
  <si>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</si>
  <si>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</si>
  <si>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</si>
  <si>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</si>
  <si>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</si>
  <si>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</si>
  <si>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</si>
  <si>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</si>
  <si>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</si>
  <si>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</si>
  <si>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</si>
  <si>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</si>
  <si>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</si>
  <si>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</si>
  <si>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</si>
  <si>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</si>
  <si>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</si>
  <si>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</si>
  <si>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</si>
  <si>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</si>
  <si>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</si>
  <si>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</si>
  <si>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</si>
  <si>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</si>
  <si>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</si>
  <si>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</si>
  <si>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</si>
  <si>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</si>
  <si>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</si>
  <si>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</si>
  <si>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</si>
  <si>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</si>
  <si>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</si>
  <si>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</si>
  <si>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</si>
  <si>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</si>
  <si>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</si>
  <si>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</si>
  <si>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</si>
  <si>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</si>
  <si>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</si>
  <si>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</si>
  <si>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</si>
  <si>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</si>
  <si>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</si>
  <si>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</si>
  <si>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</si>
  <si>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</si>
  <si>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</si>
  <si>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</si>
  <si>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</si>
  <si>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</si>
  <si>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</si>
  <si>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</si>
  <si>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</si>
  <si>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</si>
  <si>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</si>
  <si>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</si>
  <si>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</si>
  <si>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</si>
  <si>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</si>
  <si>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</si>
  <si>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</si>
  <si>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</si>
  <si>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</si>
  <si>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</si>
  <si>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</si>
  <si>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</si>
  <si>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</si>
  <si>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</si>
  <si>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</si>
  <si>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</si>
  <si>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</si>
  <si>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</si>
  <si>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</si>
  <si>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</si>
  <si>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</si>
  <si>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</si>
  <si>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</si>
  <si>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</si>
  <si>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</si>
  <si>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</si>
  <si>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</si>
  <si>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</si>
  <si>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</si>
  <si>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</si>
  <si>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</si>
  <si>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</si>
  <si>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</si>
  <si>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</si>
  <si>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</si>
  <si>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</si>
  <si>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</si>
  <si>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</si>
  <si>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</si>
  <si>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</si>
  <si>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</si>
  <si>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</si>
  <si>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</si>
  <si>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</si>
  <si>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</si>
  <si>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</si>
  <si>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</si>
  <si>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</si>
  <si>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</si>
  <si>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</si>
  <si>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</si>
  <si>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</si>
  <si>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</si>
  <si>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</si>
  <si>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</si>
  <si>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</si>
  <si>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</si>
  <si>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</si>
  <si>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</si>
  <si>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</si>
  <si>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</si>
  <si>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</si>
  <si>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</si>
  <si>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</si>
  <si>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</si>
  <si>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</si>
  <si>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</si>
  <si>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</si>
  <si>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</si>
  <si>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</si>
  <si>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</si>
  <si>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</si>
  <si>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</si>
  <si>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</si>
  <si>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</si>
  <si>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</si>
  <si>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</si>
  <si>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</si>
  <si>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</si>
  <si>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</si>
  <si>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</si>
  <si>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</si>
  <si>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</si>
  <si>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</si>
  <si>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</si>
  <si>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</si>
  <si>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</si>
  <si>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</si>
  <si>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</si>
  <si>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</si>
  <si>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</si>
  <si>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</si>
  <si>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</si>
  <si>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</si>
  <si>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</si>
  <si>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</si>
  <si>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</si>
  <si>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</si>
  <si>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</si>
  <si>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</si>
  <si>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</si>
  <si>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</si>
  <si>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</si>
  <si>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</si>
  <si>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</si>
  <si>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</si>
  <si>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</si>
  <si>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</si>
  <si>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</si>
  <si>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</si>
  <si>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</si>
  <si>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</si>
  <si>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</si>
  <si>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</si>
  <si>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</si>
  <si>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</si>
  <si>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</si>
  <si>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</si>
  <si>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</si>
  <si>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</si>
  <si>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</si>
  <si>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</si>
  <si>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</si>
  <si>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</si>
  <si>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</si>
  <si>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</si>
  <si>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</si>
  <si>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</si>
  <si>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</si>
  <si>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</si>
  <si>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</si>
  <si>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</si>
  <si>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</si>
  <si>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</si>
  <si>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</si>
  <si>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</si>
  <si>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</si>
  <si>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</si>
  <si>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</si>
  <si>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</si>
  <si>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</si>
  <si>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</si>
  <si>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</si>
  <si>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</si>
  <si>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</si>
  <si>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</si>
  <si>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</si>
  <si>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</si>
  <si>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</si>
  <si>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</si>
  <si>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</si>
  <si>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</si>
  <si>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</si>
  <si>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</si>
  <si>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</si>
  <si>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</si>
  <si>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</si>
  <si>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</si>
  <si>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</si>
  <si>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</si>
  <si>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</si>
  <si>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</si>
  <si>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</si>
  <si>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</si>
  <si>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</si>
  <si>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</si>
  <si>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</si>
  <si>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</si>
  <si>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</si>
  <si>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</si>
  <si>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</si>
  <si>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</si>
  <si>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</si>
  <si>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</si>
  <si>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</si>
  <si>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</si>
  <si>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</si>
  <si>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</si>
  <si>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</si>
  <si>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</si>
  <si>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</si>
  <si>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</si>
  <si>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</si>
  <si>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</si>
  <si>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</si>
  <si>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</si>
  <si>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</si>
  <si>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</si>
  <si>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</si>
  <si>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</si>
  <si>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</si>
  <si>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</si>
  <si>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</si>
  <si>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</si>
  <si>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</si>
  <si>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</si>
  <si>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</si>
  <si>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</si>
  <si>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</si>
  <si>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</si>
  <si>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</si>
  <si>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</si>
  <si>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</si>
  <si>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</si>
  <si>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</si>
  <si>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</si>
  <si>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</si>
  <si>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</si>
  <si>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</si>
  <si>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</si>
  <si>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</si>
  <si>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</si>
  <si>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</si>
  <si>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</si>
  <si>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</si>
  <si>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</si>
  <si>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</si>
  <si>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</si>
  <si>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</si>
  <si>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</si>
  <si>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</si>
  <si>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</si>
  <si>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</si>
  <si>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</si>
  <si>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</si>
  <si>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</si>
  <si>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</si>
  <si>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</si>
  <si>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</si>
  <si>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</si>
  <si>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</si>
  <si>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</si>
  <si>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</si>
  <si>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</si>
  <si>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</si>
  <si>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</si>
  <si>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</si>
  <si>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</si>
  <si>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</si>
  <si>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</si>
  <si>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</si>
  <si>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</si>
  <si>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</si>
  <si>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</si>
  <si>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</si>
  <si>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</si>
  <si>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</si>
  <si>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</si>
  <si>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</si>
  <si>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</si>
  <si>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</si>
  <si>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</si>
  <si>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</si>
  <si>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</si>
  <si>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</si>
  <si>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</si>
  <si>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</si>
  <si>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</si>
  <si>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</si>
  <si>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</si>
  <si>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</si>
  <si>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</si>
  <si>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</si>
  <si>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</si>
  <si>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</si>
  <si>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</si>
  <si>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</si>
  <si>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</si>
  <si>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</si>
  <si>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</si>
  <si>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</si>
  <si>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</si>
  <si>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</si>
  <si>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</si>
  <si>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</si>
  <si>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</si>
  <si>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</si>
  <si>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</si>
  <si>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</si>
  <si>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</si>
  <si>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</si>
  <si>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</si>
  <si>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</si>
  <si>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</si>
  <si>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</si>
  <si>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</si>
  <si>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</si>
  <si>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</si>
  <si>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</si>
  <si>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</si>
  <si>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</si>
  <si>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</si>
  <si>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</si>
  <si>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</si>
  <si>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</si>
  <si>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</si>
  <si>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</si>
  <si>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</si>
  <si>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</si>
  <si>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</si>
  <si>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</si>
  <si>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</si>
  <si>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</si>
  <si>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</si>
  <si>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</si>
  <si>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</si>
  <si>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</si>
  <si>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</si>
  <si>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</si>
  <si>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</si>
  <si>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</si>
  <si>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</si>
  <si>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</si>
  <si>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</si>
  <si>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</si>
  <si>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</si>
  <si>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</si>
  <si>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</si>
  <si>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</si>
  <si>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</si>
  <si>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</si>
  <si>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</si>
  <si>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</si>
  <si>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</si>
  <si>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</si>
  <si>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</si>
  <si>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</si>
  <si>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</si>
  <si>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</si>
  <si>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</si>
  <si>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</si>
  <si>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</si>
  <si>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</si>
  <si>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</si>
  <si>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</si>
  <si>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</si>
  <si>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</si>
  <si>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</si>
  <si>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</si>
  <si>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</si>
  <si>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</si>
  <si>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</si>
  <si>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</si>
  <si>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</si>
  <si>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</si>
  <si>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</si>
  <si>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</si>
  <si>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</si>
  <si>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</si>
  <si>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</si>
  <si>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</si>
  <si>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</si>
  <si>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</si>
  <si>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</si>
  <si>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</si>
  <si>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</si>
  <si>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</si>
  <si>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</si>
  <si>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</si>
  <si>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</si>
  <si>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</si>
  <si>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</si>
  <si>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</si>
  <si>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</si>
  <si>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</si>
  <si>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</si>
  <si>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</si>
  <si>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</si>
  <si>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</si>
  <si>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</si>
  <si>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</si>
  <si>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</si>
  <si>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</si>
  <si>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</si>
  <si>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</si>
  <si>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</si>
  <si>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</si>
  <si>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</si>
  <si>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</si>
  <si>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</si>
  <si>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</si>
  <si>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</si>
  <si>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</si>
  <si>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</si>
  <si>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</si>
  <si>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</si>
  <si>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</si>
  <si>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</si>
  <si>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</si>
  <si>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</si>
  <si>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</si>
  <si>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</si>
  <si>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</si>
  <si>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</si>
  <si>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</si>
  <si>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</si>
  <si>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</si>
  <si>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</si>
  <si>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</si>
  <si>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</si>
  <si>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</si>
  <si>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</si>
  <si>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</si>
  <si>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</si>
  <si>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</si>
  <si>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</si>
  <si>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</si>
  <si>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</si>
  <si>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</si>
  <si>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</si>
  <si>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</si>
  <si>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</si>
  <si>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</si>
  <si>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</si>
  <si>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</si>
  <si>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</si>
  <si>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</si>
  <si>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</si>
  <si>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</si>
  <si>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</si>
  <si>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</si>
  <si>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</si>
  <si>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</si>
  <si>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</si>
  <si>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</si>
  <si>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</si>
  <si>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</si>
  <si>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</si>
  <si>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</si>
  <si>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</si>
  <si>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</si>
  <si>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</si>
  <si>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</si>
  <si>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</si>
  <si>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</si>
  <si>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</si>
  <si>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</si>
  <si>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</si>
  <si>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</si>
  <si>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</si>
  <si>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</si>
  <si>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</si>
  <si>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</si>
  <si>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</si>
  <si>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</si>
  <si>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</si>
  <si>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</si>
  <si>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</si>
  <si>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</si>
  <si>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</si>
  <si>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</si>
  <si>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</si>
  <si>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</si>
  <si>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</si>
  <si>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</si>
  <si>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</si>
  <si>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</si>
  <si>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</si>
  <si>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</si>
  <si>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</si>
  <si>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</si>
  <si>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</si>
  <si>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</si>
  <si>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</si>
  <si>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</si>
  <si>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</si>
  <si>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</si>
  <si>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</si>
  <si>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</si>
  <si>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</si>
  <si>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</si>
  <si>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</si>
  <si>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</si>
  <si>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</si>
  <si>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</si>
  <si>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</si>
  <si>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</si>
  <si>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</si>
  <si>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</si>
  <si>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</si>
  <si>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</si>
  <si>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</si>
  <si>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</si>
  <si>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</si>
  <si>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</si>
  <si>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</si>
  <si>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</si>
  <si>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</si>
  <si>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</si>
  <si>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</si>
  <si>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</si>
  <si>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</si>
  <si>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</si>
  <si>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</si>
  <si>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</si>
  <si>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</si>
  <si>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</si>
  <si>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</si>
  <si>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</si>
  <si>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</si>
  <si>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</si>
  <si>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</si>
  <si>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</si>
  <si>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</si>
  <si>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</si>
  <si>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</si>
  <si>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</si>
  <si>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</si>
  <si>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</si>
  <si>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</si>
  <si>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</si>
  <si>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</si>
  <si>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</si>
  <si>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</si>
  <si>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</si>
  <si>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</si>
  <si>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</si>
  <si>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</si>
  <si>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</si>
  <si>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</si>
  <si>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</si>
  <si>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</si>
  <si>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</si>
  <si>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</si>
  <si>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</si>
  <si>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</si>
  <si>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</si>
  <si>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</si>
  <si>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</si>
  <si>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</si>
  <si>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</si>
  <si>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</si>
  <si>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</si>
  <si>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</si>
  <si>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</si>
  <si>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</si>
  <si>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</si>
  <si>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</si>
  <si>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</si>
  <si>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</si>
  <si>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</si>
  <si>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</si>
  <si>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</si>
  <si>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</si>
  <si>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</si>
  <si>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</si>
  <si>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</si>
  <si>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</si>
  <si>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</si>
  <si>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</si>
  <si>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</si>
  <si>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</si>
  <si>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</si>
  <si>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</si>
  <si>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</si>
  <si>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</si>
  <si>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</si>
  <si>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</si>
  <si>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</si>
  <si>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</si>
  <si>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</si>
  <si>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</si>
  <si>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</si>
  <si>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</si>
  <si>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</si>
  <si>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</si>
  <si>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</si>
  <si>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</si>
  <si>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</si>
  <si>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</si>
  <si>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</si>
  <si>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</si>
  <si>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</si>
  <si>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</si>
  <si>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</si>
  <si>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</si>
  <si>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</si>
  <si>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</si>
  <si>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</si>
  <si>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</si>
  <si>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</si>
  <si>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</si>
  <si>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</si>
  <si>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</si>
  <si>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</si>
  <si>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</si>
  <si>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</si>
  <si>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</si>
  <si>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</si>
  <si>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</si>
  <si>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</si>
  <si>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</si>
  <si>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</si>
  <si>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</si>
  <si>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</si>
  <si>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</si>
  <si>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</si>
  <si>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</si>
  <si>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</si>
  <si>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</si>
  <si>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</si>
  <si>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</si>
  <si>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</si>
  <si>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</si>
  <si>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</si>
  <si>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</si>
  <si>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</si>
  <si>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</si>
  <si>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</si>
  <si>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</si>
  <si>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</si>
  <si>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</si>
  <si>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</si>
  <si>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</si>
  <si>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</si>
  <si>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</si>
  <si>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</si>
  <si>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</si>
  <si>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</si>
  <si>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</si>
  <si>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</si>
  <si>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</si>
  <si>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</si>
  <si>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</si>
  <si>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</si>
  <si>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</si>
  <si>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</si>
  <si>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</si>
  <si>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</si>
  <si>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</si>
  <si>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</si>
  <si>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</si>
  <si>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</si>
  <si>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</si>
  <si>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</si>
  <si>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</si>
  <si>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</si>
  <si>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</si>
  <si>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</si>
  <si>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</si>
  <si>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</si>
  <si>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</si>
  <si>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</si>
  <si>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</si>
  <si>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</si>
  <si>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</si>
  <si>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</si>
  <si>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</si>
  <si>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</si>
  <si>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</si>
  <si>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</si>
  <si>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</si>
  <si>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</si>
  <si>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</si>
  <si>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</si>
  <si>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</si>
  <si>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</si>
  <si>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</si>
  <si>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</si>
  <si>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</si>
  <si>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</si>
  <si>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</si>
  <si>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</si>
  <si>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</si>
  <si>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</si>
  <si>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</si>
  <si>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</si>
  <si>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</si>
  <si>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</si>
  <si>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</si>
  <si>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</si>
  <si>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</si>
  <si>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</si>
  <si>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</si>
  <si>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</si>
  <si>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</si>
  <si>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</si>
  <si>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</si>
  <si>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</si>
  <si>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</si>
  <si>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</si>
  <si>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</si>
  <si>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</si>
  <si>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</si>
  <si>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</si>
  <si>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</si>
  <si>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</si>
  <si>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</si>
  <si>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</si>
  <si>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</si>
  <si>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</si>
  <si>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</si>
  <si>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</si>
  <si>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</si>
  <si>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</si>
  <si>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</si>
  <si>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</si>
  <si>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</si>
  <si>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</si>
  <si>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</si>
  <si>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</si>
  <si>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</si>
  <si>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</si>
  <si>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</si>
  <si>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</si>
  <si>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</si>
  <si>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</si>
  <si>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</si>
  <si>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</si>
  <si>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</si>
  <si>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</si>
  <si>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</si>
  <si>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</si>
  <si>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</si>
  <si>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</si>
  <si>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</si>
  <si>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</si>
  <si>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</si>
  <si>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</si>
  <si>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</si>
  <si>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</si>
  <si>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</si>
  <si>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</si>
  <si>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</si>
  <si>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</si>
  <si>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</si>
  <si>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</si>
  <si>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</si>
  <si>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</si>
  <si>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</si>
  <si>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</si>
  <si>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</si>
  <si>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</si>
  <si>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</si>
  <si>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</si>
  <si>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</si>
  <si>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</si>
  <si>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</si>
  <si>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</si>
  <si>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</si>
  <si>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</si>
  <si>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</si>
  <si>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</si>
  <si>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</si>
  <si>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</si>
  <si>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</si>
  <si>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</si>
  <si>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</si>
  <si>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</si>
  <si>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</si>
  <si>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</si>
  <si>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</si>
  <si>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</si>
  <si>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</si>
  <si>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</si>
  <si>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</si>
  <si>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</si>
  <si>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</si>
  <si>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</si>
  <si>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</si>
  <si>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</si>
  <si>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</si>
  <si>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</si>
  <si>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</si>
  <si>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</si>
  <si>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</si>
  <si>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</si>
  <si>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</si>
  <si>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</si>
  <si>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</si>
  <si>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</si>
  <si>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</si>
  <si>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</si>
  <si>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</si>
  <si>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</si>
  <si>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</si>
  <si>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</si>
  <si>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</si>
  <si>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</si>
  <si>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</si>
  <si>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</si>
  <si>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</si>
  <si>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</si>
  <si>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</si>
  <si>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</si>
  <si>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</si>
  <si>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</si>
  <si>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</si>
  <si>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</si>
  <si>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</si>
  <si>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</si>
  <si>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</si>
  <si>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</si>
  <si>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</si>
  <si>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</si>
  <si>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</si>
  <si>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</si>
  <si>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</si>
  <si>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</si>
  <si>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</si>
  <si>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</si>
  <si>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</si>
  <si>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</si>
  <si>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</si>
  <si>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</si>
  <si>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</si>
  <si>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</si>
  <si>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</si>
  <si>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</si>
  <si>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</si>
  <si>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</si>
  <si>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</si>
  <si>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</si>
  <si>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</si>
  <si>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</si>
  <si>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</si>
  <si>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</si>
  <si>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</si>
  <si>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</si>
  <si>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</si>
  <si>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</si>
  <si>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</si>
  <si>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</si>
  <si>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</si>
  <si>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</si>
  <si>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</si>
  <si>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</si>
  <si>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</si>
  <si>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</si>
  <si>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</si>
  <si>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</si>
  <si>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</si>
  <si>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</si>
  <si>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</si>
  <si>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</si>
  <si>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</si>
  <si>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</si>
  <si>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</si>
  <si>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</si>
  <si>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</si>
  <si>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</si>
  <si>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</si>
  <si>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</si>
  <si>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</si>
  <si>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</si>
  <si>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</si>
  <si>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</si>
  <si>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</si>
  <si>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</si>
  <si>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</si>
  <si>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</si>
  <si>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</si>
  <si>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</si>
  <si>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</si>
  <si>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</si>
  <si>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</si>
  <si>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</si>
  <si>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</si>
  <si>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</si>
  <si>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</si>
  <si>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</si>
  <si>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</si>
  <si>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</si>
  <si>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</si>
  <si>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</si>
  <si>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</si>
  <si>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</si>
  <si>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</si>
  <si>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</si>
  <si>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</si>
  <si>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</si>
  <si>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</si>
  <si>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</si>
  <si>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</si>
  <si>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</si>
  <si>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</si>
  <si>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</si>
  <si>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</si>
  <si>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</si>
  <si>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</si>
  <si>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</si>
  <si>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</si>
  <si>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</si>
  <si>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</si>
  <si>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</si>
  <si>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</si>
  <si>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</si>
  <si>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</si>
  <si>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</si>
  <si>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</si>
  <si>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</si>
  <si>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</si>
  <si>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</si>
  <si>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</si>
  <si>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</si>
  <si>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</si>
  <si>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</si>
  <si>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</si>
  <si>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</si>
  <si>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</si>
  <si>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</si>
  <si>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</si>
  <si>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</si>
  <si>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</si>
  <si>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</si>
  <si>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</si>
  <si>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</si>
  <si>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</si>
  <si>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</si>
  <si>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</si>
  <si>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</si>
  <si>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</si>
  <si>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</si>
  <si>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</si>
  <si>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</si>
  <si>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</si>
  <si>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</si>
  <si>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</si>
  <si>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</si>
  <si>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</si>
  <si>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</si>
  <si>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</si>
  <si>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</si>
  <si>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</si>
  <si>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</si>
  <si>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</si>
  <si>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</si>
  <si>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</si>
  <si>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</si>
  <si>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</si>
  <si>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</si>
  <si>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</si>
  <si>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</si>
  <si>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</si>
  <si>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</si>
  <si>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</si>
  <si>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</si>
  <si>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</si>
  <si>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</si>
  <si>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</si>
  <si>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</si>
  <si>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</si>
  <si>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</si>
  <si>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</si>
  <si>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</si>
  <si>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</si>
  <si>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</si>
  <si>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</si>
  <si>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</si>
  <si>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</si>
  <si>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</si>
  <si>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</si>
  <si>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</si>
  <si>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</si>
  <si>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</si>
  <si>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</si>
  <si>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</si>
  <si>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</si>
  <si>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</si>
  <si>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</si>
  <si>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</si>
  <si>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</si>
  <si>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</si>
  <si>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</si>
  <si>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</si>
  <si>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</si>
  <si>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</si>
  <si>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</si>
  <si>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</si>
  <si>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</si>
  <si>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</si>
  <si>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</si>
  <si>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</si>
  <si>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</si>
  <si>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</si>
  <si>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</si>
  <si>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</si>
  <si>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</si>
  <si>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</si>
  <si>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</si>
  <si>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</si>
  <si>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</si>
  <si>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</si>
  <si>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</si>
  <si>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</si>
  <si>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</si>
  <si>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</si>
  <si>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</si>
  <si>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</si>
  <si>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</si>
  <si>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</si>
  <si>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</si>
  <si>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</si>
  <si>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</si>
  <si>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</si>
  <si>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</si>
  <si>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</si>
  <si>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</si>
  <si>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</si>
  <si>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</si>
  <si>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</si>
  <si>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</si>
  <si>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</si>
  <si>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</si>
  <si>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</si>
  <si>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</si>
  <si>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</si>
  <si>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</si>
  <si>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</si>
  <si>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</si>
  <si>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</si>
  <si>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</si>
  <si>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</si>
  <si>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</si>
  <si>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</si>
  <si>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</si>
  <si>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</si>
  <si>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</si>
  <si>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</si>
  <si>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</si>
  <si>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</si>
  <si>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</si>
  <si>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</si>
  <si>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</si>
  <si>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</si>
  <si>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</si>
  <si>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</si>
  <si>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</si>
  <si>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</si>
  <si>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</si>
  <si>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</si>
  <si>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</si>
  <si>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</si>
  <si>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</si>
  <si>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</si>
  <si>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</si>
  <si>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</si>
  <si>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</si>
  <si>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</si>
  <si>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</si>
  <si>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</si>
  <si>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</si>
  <si>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</si>
  <si>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</si>
  <si>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</si>
  <si>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</si>
  <si>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</si>
  <si>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</si>
  <si>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</si>
  <si>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</si>
  <si>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</si>
  <si>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</si>
  <si>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</si>
  <si>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</si>
  <si>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</si>
  <si>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</si>
  <si>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</si>
  <si>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</si>
  <si>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</si>
  <si>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</si>
  <si>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</si>
  <si>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</si>
  <si>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</si>
  <si>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</si>
  <si>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</si>
  <si>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</si>
  <si>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</si>
  <si>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</si>
  <si>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</si>
  <si>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</si>
  <si>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</si>
  <si>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</si>
  <si>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</si>
  <si>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</si>
  <si>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</si>
  <si>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</si>
  <si>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</si>
  <si>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</si>
  <si>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</si>
  <si>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</si>
  <si>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</si>
  <si>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</si>
  <si>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</si>
  <si>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</si>
  <si>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</si>
  <si>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</si>
  <si>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</si>
  <si>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</si>
  <si>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</si>
  <si>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</si>
  <si>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</si>
  <si>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</si>
  <si>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</si>
  <si>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</si>
  <si>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</si>
  <si>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</si>
  <si>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</si>
  <si>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</si>
  <si>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</si>
  <si>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</si>
  <si>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</si>
  <si>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</si>
  <si>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</si>
  <si>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</si>
  <si>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</si>
  <si>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</si>
  <si>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</si>
  <si>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</si>
  <si>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</si>
  <si>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</si>
  <si>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</si>
  <si>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</si>
  <si>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</si>
  <si>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</si>
  <si>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</si>
  <si>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</si>
  <si>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</si>
  <si>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</si>
  <si>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</si>
  <si>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</si>
  <si>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</si>
  <si>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</si>
  <si>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</si>
  <si>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</si>
  <si>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</si>
  <si>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</si>
  <si>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</si>
  <si>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</si>
  <si>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</si>
  <si>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</si>
  <si>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</si>
  <si>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</si>
  <si>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</si>
  <si>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</si>
  <si>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</si>
  <si>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</si>
  <si>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</si>
  <si>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</si>
  <si>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</si>
  <si>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</si>
  <si>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</si>
  <si>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</si>
  <si>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</si>
  <si>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</si>
  <si>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</si>
  <si>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</si>
  <si>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</si>
  <si>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</si>
  <si>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</si>
  <si>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</si>
  <si>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</si>
  <si>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</si>
  <si>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</si>
  <si>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</si>
  <si>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</si>
  <si>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</si>
  <si>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</si>
  <si>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</si>
  <si>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</si>
  <si>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</si>
  <si>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</si>
  <si>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</si>
  <si>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</si>
  <si>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</si>
  <si>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</si>
  <si>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</si>
  <si>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</si>
  <si>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</si>
  <si>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</si>
  <si>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</si>
  <si>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</si>
  <si>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</si>
  <si>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</si>
  <si>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</si>
  <si>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</si>
  <si>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</si>
  <si>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</si>
  <si>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</si>
  <si>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</si>
  <si>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</si>
  <si>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</si>
  <si>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</si>
  <si>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</si>
  <si>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</si>
  <si>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</si>
  <si>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</si>
  <si>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</si>
  <si>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</si>
  <si>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</si>
  <si>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</si>
  <si>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</si>
  <si>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</si>
  <si>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</si>
  <si>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</si>
  <si>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</si>
  <si>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</si>
  <si>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</si>
  <si>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</si>
  <si>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</si>
  <si>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</si>
  <si>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</si>
  <si>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</si>
  <si>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</si>
  <si>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</si>
  <si>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</si>
  <si>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</si>
  <si>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</si>
  <si>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</si>
  <si>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</si>
  <si>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</si>
  <si>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</si>
  <si>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</si>
  <si>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</si>
  <si>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</si>
  <si>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</si>
  <si>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</si>
  <si>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</si>
  <si>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</si>
  <si>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</si>
  <si>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</si>
  <si>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</si>
  <si>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</si>
  <si>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</si>
  <si>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</si>
  <si>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</si>
  <si>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</si>
  <si>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</si>
  <si>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</si>
  <si>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</si>
  <si>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</si>
  <si>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</si>
  <si>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</si>
  <si>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</si>
  <si>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</si>
  <si>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</si>
  <si>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</si>
  <si>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</si>
  <si>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</si>
  <si>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</si>
  <si>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</si>
  <si>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</si>
  <si>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</si>
  <si>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</si>
  <si>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</si>
  <si>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</si>
  <si>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</si>
  <si>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</si>
  <si>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</si>
  <si>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</si>
  <si>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</si>
  <si>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</si>
  <si>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</si>
  <si>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</si>
  <si>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</si>
  <si>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</si>
  <si>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</si>
  <si>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</si>
  <si>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</si>
  <si>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</si>
  <si>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</si>
  <si>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</si>
  <si>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</si>
  <si>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</si>
  <si>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</si>
  <si>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</si>
  <si>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</si>
  <si>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</si>
  <si>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</si>
  <si>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</si>
  <si>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</si>
  <si>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</si>
  <si>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</si>
  <si>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</si>
  <si>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</si>
  <si>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</si>
  <si>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</si>
  <si>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</si>
  <si>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</si>
  <si>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</si>
  <si>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</si>
  <si>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</si>
  <si>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</si>
  <si>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</si>
  <si>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</si>
  <si>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</si>
  <si>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</si>
  <si>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</si>
  <si>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</si>
  <si>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</si>
  <si>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</si>
  <si>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</si>
  <si>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</si>
  <si>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</si>
  <si>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</si>
  <si>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</si>
  <si>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</si>
  <si>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</si>
  <si>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</si>
  <si>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</si>
  <si>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</si>
  <si>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</si>
  <si>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</si>
  <si>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</si>
  <si>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</si>
  <si>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</si>
  <si>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</si>
  <si>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</si>
  <si>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</si>
  <si>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</si>
  <si>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</si>
  <si>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</si>
  <si>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</si>
  <si>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</si>
  <si>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</si>
  <si>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</si>
  <si>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</si>
  <si>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</si>
  <si>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</si>
  <si>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</si>
  <si>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</si>
  <si>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</si>
  <si>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</si>
  <si>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</si>
  <si>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</si>
  <si>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</si>
  <si>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</si>
  <si>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</si>
  <si>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</si>
  <si>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</si>
  <si>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</si>
  <si>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</si>
  <si>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</si>
  <si>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</si>
  <si>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</si>
  <si>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</si>
  <si>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</si>
  <si>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</si>
  <si>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</si>
  <si>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</si>
  <si>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</si>
  <si>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</si>
  <si>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</si>
  <si>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</si>
  <si>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</si>
  <si>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</si>
  <si>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</si>
  <si>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</si>
  <si>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</si>
  <si>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</si>
  <si>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</si>
  <si>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</si>
  <si>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</si>
  <si>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</si>
  <si>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</si>
  <si>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</si>
  <si>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</si>
  <si>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</si>
  <si>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</si>
  <si>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</si>
  <si>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</si>
  <si>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</si>
  <si>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</si>
  <si>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</si>
  <si>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</si>
  <si>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</si>
  <si>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</si>
  <si>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</si>
  <si>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</si>
  <si>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</si>
  <si>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</si>
  <si>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</si>
  <si>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</si>
  <si>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</si>
  <si>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</si>
  <si>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</si>
  <si>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</si>
  <si>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</si>
  <si>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</si>
  <si>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</si>
  <si>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</si>
  <si>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</si>
  <si>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</si>
  <si>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</si>
  <si>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</si>
  <si>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</si>
  <si>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</si>
  <si>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</si>
  <si>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</si>
  <si>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</si>
  <si>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</si>
  <si>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</si>
  <si>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</si>
  <si>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</si>
  <si>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</si>
  <si>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</si>
  <si>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</si>
  <si>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</si>
  <si>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</si>
  <si>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</si>
  <si>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</si>
  <si>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</si>
  <si>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</si>
  <si>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</si>
  <si>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</si>
  <si>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</si>
  <si>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</si>
  <si>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</si>
  <si>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</si>
  <si>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</si>
  <si>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</si>
  <si>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</si>
  <si>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</si>
  <si>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</si>
  <si>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</si>
  <si>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</si>
  <si>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</si>
  <si>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</si>
  <si>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</si>
  <si>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</si>
  <si>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</si>
  <si>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</si>
  <si>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</si>
  <si>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</si>
  <si>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</si>
  <si>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</si>
  <si>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</si>
  <si>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</si>
  <si>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</si>
  <si>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</si>
  <si>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</si>
  <si>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</si>
  <si>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</si>
  <si>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</si>
  <si>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</si>
  <si>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</si>
  <si>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</si>
  <si>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</si>
  <si>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</si>
  <si>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</si>
  <si>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</si>
  <si>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</si>
  <si>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</si>
  <si>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</si>
  <si>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</si>
  <si>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</si>
  <si>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</si>
  <si>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</si>
  <si>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</si>
  <si>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</si>
  <si>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</si>
  <si>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</si>
  <si>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</si>
  <si>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</si>
  <si>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</si>
  <si>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</si>
  <si>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</si>
  <si>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</si>
  <si>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</si>
  <si>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</si>
  <si>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</si>
  <si>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</si>
  <si>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</si>
  <si>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</si>
  <si>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</si>
  <si>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</si>
  <si>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</si>
  <si>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</si>
  <si>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</si>
  <si>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</si>
  <si>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</si>
  <si>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</si>
  <si>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</si>
  <si>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</si>
  <si>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</si>
  <si>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</si>
  <si>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</si>
  <si>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</si>
  <si>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</si>
  <si>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</si>
  <si>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</si>
  <si>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</si>
  <si>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</si>
  <si>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</si>
  <si>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</si>
  <si>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</si>
  <si>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</si>
  <si>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</si>
  <si>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</si>
  <si>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</si>
  <si>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</si>
  <si>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</si>
  <si>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</si>
  <si>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</si>
  <si>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</si>
  <si>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</si>
  <si>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</si>
  <si>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</si>
  <si>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</si>
  <si>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</si>
  <si>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</si>
  <si>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</si>
  <si>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</si>
  <si>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</si>
  <si>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</si>
  <si>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</si>
  <si>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</si>
  <si>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</si>
  <si>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</si>
  <si>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</si>
  <si>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</si>
  <si>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</si>
  <si>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</si>
  <si>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</si>
  <si>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</si>
  <si>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</si>
  <si>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</si>
  <si>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</si>
  <si>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</si>
  <si>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</si>
  <si>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</si>
  <si>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</si>
  <si>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</si>
  <si>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</si>
  <si>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</si>
  <si>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</si>
  <si>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</si>
  <si>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</si>
  <si>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</si>
  <si>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</si>
  <si>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</si>
  <si>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</si>
  <si>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</si>
  <si>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</si>
  <si>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</si>
  <si>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</si>
  <si>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</si>
  <si>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</si>
  <si>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</si>
  <si>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</si>
  <si>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</si>
  <si>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</si>
  <si>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</si>
  <si>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</si>
  <si>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</si>
  <si>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</si>
  <si>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</si>
  <si>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</si>
  <si>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</si>
  <si>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</si>
  <si>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</si>
  <si>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</si>
  <si>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</si>
  <si>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</si>
  <si>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</si>
  <si>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</si>
  <si>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</si>
  <si>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</si>
  <si>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</si>
  <si>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</si>
  <si>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</si>
  <si>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</si>
  <si>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</si>
  <si>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</si>
  <si>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</si>
  <si>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</si>
  <si>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</si>
  <si>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</si>
  <si>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</si>
  <si>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</si>
  <si>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</si>
  <si>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</si>
  <si>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</si>
  <si>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</si>
  <si>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</si>
  <si>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</si>
  <si>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</si>
  <si>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</si>
  <si>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</si>
  <si>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</si>
  <si>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</si>
  <si>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</si>
  <si>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</si>
  <si>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</si>
  <si>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</si>
  <si>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</si>
  <si>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</si>
  <si>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</si>
  <si>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</si>
  <si>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</si>
  <si>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</si>
  <si>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</si>
  <si>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</si>
  <si>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</si>
  <si>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</si>
  <si>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</si>
  <si>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</si>
  <si>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</si>
  <si>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</si>
  <si>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</si>
  <si>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</si>
  <si>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</si>
  <si>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</si>
  <si>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</si>
  <si>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</si>
  <si>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</si>
  <si>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</si>
  <si>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</si>
  <si>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</si>
  <si>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</si>
  <si>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</si>
  <si>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</si>
  <si>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</si>
  <si>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</si>
  <si>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</si>
  <si>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</si>
  <si>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</si>
  <si>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</si>
  <si>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</si>
  <si>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</si>
  <si>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</si>
  <si>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</si>
  <si>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</si>
  <si>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</si>
  <si>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</si>
  <si>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</si>
  <si>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</si>
  <si>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</si>
  <si>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</si>
  <si>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</si>
  <si>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</si>
  <si>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</si>
  <si>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</si>
  <si>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</si>
  <si>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</si>
  <si>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</si>
  <si>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</si>
  <si>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</si>
  <si>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</si>
  <si>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</si>
  <si>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</si>
  <si>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</si>
  <si>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</si>
  <si>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</si>
  <si>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</si>
  <si>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</si>
  <si>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</si>
  <si>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</si>
  <si>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</si>
  <si>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</si>
  <si>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</si>
  <si>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</si>
  <si>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</si>
  <si>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</si>
  <si>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</si>
  <si>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</si>
  <si>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</si>
  <si>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</si>
  <si>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</si>
  <si>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</si>
  <si>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</si>
  <si>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</si>
  <si>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</si>
  <si>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</si>
  <si>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</si>
  <si>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</si>
  <si>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</si>
  <si>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</si>
  <si>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</si>
  <si>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</si>
  <si>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</si>
  <si>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</si>
  <si>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</si>
  <si>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</si>
  <si>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</si>
  <si>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</si>
  <si>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</si>
  <si>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</si>
  <si>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</si>
  <si>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</si>
  <si>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</si>
  <si>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</si>
  <si>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</si>
  <si>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</si>
  <si>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</si>
  <si>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</si>
  <si>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</si>
  <si>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</si>
  <si>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</si>
  <si>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</si>
  <si>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</si>
  <si>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</si>
  <si>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</si>
  <si>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</si>
  <si>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</si>
  <si>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</si>
  <si>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</si>
  <si>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</si>
  <si>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</si>
  <si>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</si>
  <si>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</si>
  <si>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</si>
  <si>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</si>
  <si>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</si>
  <si>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</si>
  <si>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</si>
  <si>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</si>
  <si>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</si>
  <si>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</si>
  <si>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</si>
  <si>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</si>
  <si>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</si>
  <si>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</si>
  <si>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</si>
  <si>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</si>
  <si>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</si>
  <si>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</si>
  <si>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</si>
  <si>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</si>
  <si>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</si>
  <si>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</si>
  <si>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</si>
  <si>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</si>
  <si>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</si>
  <si>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</si>
  <si>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</si>
  <si>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</si>
  <si>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</si>
  <si>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</si>
  <si>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</si>
  <si>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</si>
  <si>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</si>
  <si>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</si>
  <si>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</si>
  <si>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</si>
  <si>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</si>
  <si>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</si>
  <si>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</si>
  <si>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</si>
  <si>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</si>
  <si>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</si>
  <si>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</si>
  <si>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</si>
  <si>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</si>
  <si>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</si>
  <si>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</si>
  <si>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</si>
  <si>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</si>
  <si>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</si>
  <si>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</si>
  <si>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</si>
  <si>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</si>
  <si>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</si>
  <si>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</si>
  <si>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</si>
  <si>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</si>
  <si>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</si>
  <si>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</si>
  <si>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</si>
  <si>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</si>
  <si>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</si>
  <si>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</si>
  <si>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</si>
  <si>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</si>
  <si>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</si>
  <si>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</si>
  <si>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</si>
  <si>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</si>
  <si>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</si>
  <si>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</si>
  <si>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</si>
  <si>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</si>
  <si>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</si>
  <si>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</si>
  <si>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</si>
  <si>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</si>
  <si>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</si>
  <si>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</si>
  <si>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</si>
  <si>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</si>
  <si>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</si>
  <si>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</si>
  <si>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</si>
  <si>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</si>
  <si>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</si>
  <si>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</si>
  <si>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</si>
  <si>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</si>
  <si>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</si>
  <si>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</si>
  <si>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</si>
  <si>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</si>
  <si>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</si>
  <si>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</si>
  <si>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</si>
  <si>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</si>
  <si>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</si>
  <si>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</si>
  <si>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</si>
  <si>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</si>
  <si>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</si>
  <si>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</si>
  <si>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</si>
  <si>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</si>
  <si>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</si>
  <si>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</si>
  <si>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</si>
  <si>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</si>
  <si>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</si>
  <si>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</si>
  <si>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</si>
  <si>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</si>
  <si>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</si>
  <si>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</si>
  <si>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</si>
  <si>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</si>
  <si>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</si>
  <si>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</si>
  <si>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</si>
  <si>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</si>
  <si>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</si>
  <si>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</si>
  <si>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</si>
  <si>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</si>
  <si>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</si>
  <si>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</si>
  <si>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</si>
  <si>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</si>
  <si>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</si>
  <si>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</si>
  <si>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</si>
  <si>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</si>
  <si>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</si>
  <si>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</si>
  <si>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</si>
  <si>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</si>
  <si>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</si>
  <si>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</si>
  <si>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</si>
  <si>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</si>
  <si>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</si>
  <si>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</si>
  <si>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</si>
  <si>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</si>
  <si>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</si>
  <si>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</si>
  <si>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</si>
  <si>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</si>
  <si>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</si>
  <si>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</si>
  <si>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</si>
  <si>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</si>
  <si>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</si>
  <si>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</si>
  <si>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</si>
  <si>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</si>
  <si>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</si>
  <si>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</si>
  <si>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</si>
  <si>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</si>
  <si>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</si>
  <si>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</si>
  <si>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</si>
  <si>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</si>
  <si>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</si>
  <si>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</si>
  <si>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</si>
  <si>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</si>
  <si>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</si>
  <si>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</si>
  <si>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</si>
  <si>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</si>
  <si>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</si>
  <si>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</si>
  <si>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</si>
  <si>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</si>
  <si>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</si>
  <si>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</si>
  <si>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</si>
  <si>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</si>
  <si>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</si>
  <si>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</si>
  <si>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</si>
  <si>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</si>
  <si>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</si>
  <si>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</si>
  <si>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</si>
  <si>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</si>
  <si>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</si>
  <si>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</si>
  <si>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</si>
  <si>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</si>
  <si>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</si>
  <si>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</si>
  <si>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</si>
  <si>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</si>
  <si>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</si>
  <si>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</si>
  <si>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</si>
  <si>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</si>
  <si>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</si>
  <si>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</si>
  <si>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</si>
  <si>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</si>
  <si>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</si>
  <si>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</si>
  <si>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</si>
  <si>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</si>
  <si>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</si>
  <si>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</si>
  <si>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</si>
  <si>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</si>
  <si>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</si>
  <si>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</si>
  <si>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</si>
  <si>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</si>
  <si>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</si>
  <si>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</si>
  <si>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</si>
  <si>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</si>
  <si>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</si>
  <si>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</si>
  <si>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</si>
  <si>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</si>
  <si>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</si>
  <si>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</si>
  <si>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</si>
  <si>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</si>
  <si>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</si>
  <si>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</si>
  <si>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</si>
  <si>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</si>
  <si>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</si>
  <si>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</si>
  <si>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</si>
  <si>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</si>
  <si>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</si>
  <si>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</si>
  <si>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</si>
  <si>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</si>
  <si>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</si>
  <si>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</si>
  <si>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</si>
  <si>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</si>
  <si>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</si>
  <si>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</si>
  <si>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</si>
  <si>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</si>
  <si>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</si>
  <si>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</si>
  <si>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</si>
  <si>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</si>
  <si>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</si>
  <si>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</si>
  <si>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</si>
  <si>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</si>
  <si>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</si>
  <si>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</si>
  <si>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</si>
  <si>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</si>
  <si>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</si>
  <si>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</si>
  <si>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</si>
  <si>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</si>
  <si>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</si>
  <si>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</si>
  <si>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</si>
  <si>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</si>
  <si>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</si>
  <si>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</si>
  <si>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</si>
  <si>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</si>
  <si>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</si>
  <si>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</si>
  <si>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</si>
  <si>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</si>
  <si>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</si>
  <si>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</si>
  <si>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</si>
  <si>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</si>
  <si>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</si>
  <si>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</si>
  <si>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</si>
  <si>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</si>
  <si>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</si>
  <si>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</si>
  <si>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</si>
  <si>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</si>
  <si>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</si>
  <si>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</si>
  <si>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</si>
  <si>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</si>
  <si>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</si>
  <si>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</si>
  <si>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</si>
  <si>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</si>
  <si>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</si>
  <si>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</si>
  <si>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</si>
  <si>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</si>
  <si>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</si>
  <si>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</si>
  <si>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</si>
  <si>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</si>
  <si>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</si>
  <si>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</si>
  <si>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</si>
  <si>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</si>
  <si>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</si>
  <si>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</si>
  <si>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</si>
  <si>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</si>
  <si>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</si>
  <si>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</si>
  <si>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</si>
  <si>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</si>
  <si>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</si>
  <si>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</si>
  <si>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</si>
  <si>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</si>
  <si>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</si>
  <si>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</si>
  <si>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</si>
  <si>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</si>
  <si>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</si>
  <si>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</si>
  <si>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</si>
  <si>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</si>
  <si>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</si>
  <si>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</si>
  <si>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</si>
  <si>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</si>
  <si>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</si>
  <si>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</si>
  <si>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</si>
  <si>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</si>
  <si>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</si>
  <si>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</si>
  <si>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</si>
  <si>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</si>
  <si>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</si>
  <si>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</si>
  <si>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</si>
  <si>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</si>
  <si>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</si>
  <si>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</si>
  <si>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</si>
  <si>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</si>
  <si>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</si>
  <si>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</si>
  <si>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</si>
  <si>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</si>
  <si>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</si>
  <si>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</si>
  <si>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</si>
  <si>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</si>
  <si>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</si>
  <si>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</si>
  <si>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</si>
  <si>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</si>
  <si>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</si>
  <si>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</si>
  <si>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</si>
  <si>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</si>
  <si>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</si>
  <si>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</si>
  <si>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</si>
  <si>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</si>
  <si>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</si>
  <si>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</si>
  <si>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</si>
  <si>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</si>
  <si>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</si>
  <si>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</si>
  <si>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</si>
  <si>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</si>
  <si>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</si>
  <si>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</si>
  <si>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</si>
  <si>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</si>
  <si>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</si>
  <si>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</si>
  <si>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</si>
  <si>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</si>
  <si>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</si>
  <si>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</si>
  <si>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</si>
  <si>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</si>
  <si>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</si>
  <si>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</si>
  <si>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</si>
  <si>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</si>
  <si>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</si>
  <si>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</si>
  <si>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</si>
  <si>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</si>
  <si>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</si>
  <si>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</si>
  <si>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</si>
  <si>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</si>
  <si>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</si>
  <si>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</si>
  <si>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</si>
  <si>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</si>
  <si>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</si>
  <si>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</si>
  <si>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</si>
  <si>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</si>
  <si>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</si>
  <si>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</si>
  <si>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</si>
  <si>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</si>
  <si>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</si>
  <si>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</si>
  <si>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</si>
  <si>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</si>
  <si>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</si>
  <si>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</si>
  <si>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</si>
  <si>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</si>
  <si>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</si>
  <si>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</si>
  <si>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</si>
  <si>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</si>
  <si>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</si>
  <si>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</si>
  <si>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</si>
  <si>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</si>
  <si>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</si>
  <si>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</si>
  <si>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</si>
  <si>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</si>
  <si>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</si>
  <si>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</si>
  <si>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</si>
  <si>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</si>
  <si>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</si>
  <si>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</si>
  <si>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</si>
  <si>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</si>
  <si>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</si>
  <si>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</si>
  <si>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</si>
  <si>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</si>
  <si>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</si>
  <si>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</si>
  <si>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</si>
  <si>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</si>
  <si>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</si>
  <si>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</si>
  <si>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</si>
  <si>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</si>
  <si>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</si>
  <si>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</si>
  <si>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</si>
  <si>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</si>
  <si>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</si>
  <si>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</si>
  <si>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</si>
  <si>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</si>
  <si>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</si>
  <si>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</si>
  <si>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</si>
  <si>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</si>
  <si>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</si>
  <si>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</si>
  <si>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</si>
  <si>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</si>
  <si>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</si>
  <si>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</si>
  <si>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</si>
  <si>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</si>
  <si>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</si>
  <si>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</si>
  <si>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</si>
  <si>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</si>
  <si>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</si>
  <si>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</si>
  <si>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</si>
  <si>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</si>
  <si>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</si>
  <si>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</si>
  <si>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</si>
  <si>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</si>
  <si>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</si>
  <si>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</si>
  <si>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</si>
  <si>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</si>
  <si>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</si>
  <si>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</si>
  <si>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</si>
  <si>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</si>
  <si>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</si>
  <si>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</si>
  <si>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</si>
  <si>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</si>
  <si>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</si>
  <si>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</si>
  <si>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</si>
  <si>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</si>
  <si>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</si>
  <si>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</si>
  <si>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</si>
  <si>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</si>
  <si>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</si>
  <si>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</si>
  <si>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</si>
  <si>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</si>
  <si>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</si>
  <si>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</si>
  <si>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</si>
  <si>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</si>
  <si>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</si>
  <si>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</si>
  <si>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</si>
  <si>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</si>
  <si>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</si>
  <si>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</si>
  <si>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</si>
  <si>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</si>
  <si>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</si>
  <si>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</si>
  <si>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</si>
  <si>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</si>
  <si>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</si>
  <si>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</si>
  <si>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</si>
  <si>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</si>
  <si>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</si>
  <si>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</si>
  <si>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</si>
  <si>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</si>
  <si>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</si>
  <si>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</si>
  <si>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</si>
  <si>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</si>
  <si>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</si>
  <si>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</si>
  <si>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</si>
  <si>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</si>
  <si>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</si>
  <si>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</si>
  <si>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</si>
  <si>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</si>
  <si>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</si>
  <si>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</si>
  <si>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</si>
  <si>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</si>
  <si>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</si>
  <si>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</si>
  <si>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</si>
  <si>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</si>
  <si>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</si>
  <si>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</si>
  <si>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</si>
  <si>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</si>
  <si>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</si>
  <si>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</si>
  <si>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</si>
  <si>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</si>
  <si>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</si>
  <si>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</si>
  <si>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</si>
  <si>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</si>
  <si>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</si>
  <si>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</si>
  <si>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</si>
  <si>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</si>
  <si>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</si>
  <si>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</si>
  <si>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</si>
  <si>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</si>
  <si>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</si>
  <si>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</si>
  <si>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</si>
  <si>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</si>
  <si>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</si>
  <si>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</si>
  <si>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</si>
  <si>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</si>
  <si>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</si>
  <si>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</si>
  <si>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</si>
  <si>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</si>
  <si>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</si>
  <si>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</si>
  <si>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</si>
  <si>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</si>
  <si>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</si>
  <si>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</si>
  <si>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</si>
  <si>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</si>
  <si>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</si>
  <si>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</si>
  <si>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</si>
  <si>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</si>
  <si>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</si>
  <si>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</si>
  <si>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</si>
  <si>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</si>
  <si>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</si>
  <si>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</si>
  <si>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</si>
  <si>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</si>
  <si>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</si>
  <si>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</si>
  <si>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</si>
  <si>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</si>
  <si>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</si>
  <si>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</si>
  <si>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</si>
  <si>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</si>
  <si>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</si>
  <si>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</si>
  <si>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</si>
  <si>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</si>
  <si>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</si>
  <si>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</si>
  <si>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</si>
  <si>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</si>
  <si>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</si>
  <si>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</si>
  <si>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</si>
  <si>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</si>
  <si>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</si>
  <si>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</si>
  <si>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</si>
  <si>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</si>
  <si>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</si>
  <si>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</si>
  <si>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</si>
  <si>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</si>
  <si>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</si>
  <si>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</si>
  <si>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</si>
  <si>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</si>
  <si>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</si>
  <si>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</si>
  <si>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</si>
  <si>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</si>
  <si>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</si>
  <si>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</si>
  <si>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</si>
  <si>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</si>
  <si>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</si>
  <si>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</si>
  <si>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</si>
  <si>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</si>
  <si>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</si>
  <si>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</si>
  <si>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</si>
  <si>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</si>
  <si>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</si>
  <si>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</si>
  <si>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</si>
  <si>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</si>
  <si>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</si>
  <si>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</si>
  <si>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</si>
  <si>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</si>
  <si>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</si>
  <si>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</si>
  <si>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</si>
  <si>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</si>
  <si>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</si>
  <si>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</si>
  <si>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</si>
  <si>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</si>
  <si>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</si>
  <si>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</si>
  <si>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</si>
  <si>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</si>
  <si>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</si>
  <si>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</si>
  <si>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</si>
  <si>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</si>
  <si>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</si>
  <si>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</si>
  <si>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</si>
  <si>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</si>
  <si>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</si>
  <si>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</si>
  <si>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</si>
  <si>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</si>
  <si>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</si>
  <si>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</si>
  <si>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</si>
  <si>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</si>
  <si>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</si>
  <si>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</si>
  <si>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</si>
  <si>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</si>
  <si>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</si>
  <si>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</si>
  <si>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</si>
  <si>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</si>
  <si>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</si>
  <si>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</si>
  <si>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</si>
  <si>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</si>
  <si>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</si>
  <si>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</si>
  <si>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</si>
  <si>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</si>
  <si>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</si>
  <si>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</si>
  <si>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</si>
  <si>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</si>
  <si>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</si>
  <si>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</si>
  <si>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</si>
  <si>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</si>
  <si>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</si>
  <si>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</si>
  <si>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</si>
  <si>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</si>
  <si>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</si>
  <si>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</si>
  <si>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</si>
  <si>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</si>
  <si>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</si>
  <si>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</si>
  <si>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</si>
  <si>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</si>
  <si>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</si>
  <si>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</si>
  <si>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</si>
  <si>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</si>
  <si>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</si>
  <si>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</si>
  <si>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</si>
  <si>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</si>
  <si>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</si>
  <si>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</si>
  <si>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</si>
  <si>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</si>
  <si>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</si>
  <si>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</si>
  <si>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</si>
  <si>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</si>
  <si>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</si>
  <si>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</si>
  <si>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</si>
  <si>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</si>
  <si>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</si>
  <si>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</si>
  <si>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</si>
  <si>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</si>
  <si>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</si>
  <si>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</si>
  <si>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</si>
  <si>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</si>
  <si>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</si>
  <si>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</si>
  <si>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</si>
  <si>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</si>
  <si>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</si>
  <si>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</si>
  <si>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</si>
  <si>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</si>
  <si>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</si>
  <si>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</si>
  <si>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</si>
  <si>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</si>
  <si>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</si>
  <si>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</si>
  <si>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</si>
  <si>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</si>
  <si>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</si>
  <si>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</si>
  <si>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</si>
  <si>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</si>
  <si>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</si>
  <si>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</si>
  <si>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</si>
  <si>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</si>
  <si>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</si>
  <si>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</si>
  <si>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</si>
  <si>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</si>
  <si>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</si>
  <si>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</si>
  <si>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</si>
  <si>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</si>
  <si>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</si>
  <si>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</si>
  <si>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</si>
  <si>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</si>
  <si>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</si>
  <si>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</si>
  <si>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</si>
  <si>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</si>
  <si>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</si>
  <si>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</si>
  <si>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</si>
  <si>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</si>
  <si>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</si>
  <si>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</si>
  <si>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</si>
  <si>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</si>
  <si>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</si>
  <si>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</si>
  <si>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</si>
  <si>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</si>
  <si>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</si>
  <si>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</si>
  <si>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</si>
  <si>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</si>
  <si>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</si>
  <si>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</si>
  <si>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</si>
  <si>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</si>
  <si>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</si>
  <si>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</si>
  <si>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</si>
  <si>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</si>
  <si>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</si>
  <si>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</si>
  <si>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</si>
  <si>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</si>
  <si>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</si>
  <si>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</si>
  <si>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</si>
  <si>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</si>
  <si>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</si>
  <si>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</si>
  <si>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</si>
  <si>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</si>
  <si>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</si>
  <si>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</si>
  <si>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</si>
  <si>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</si>
  <si>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</si>
  <si>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</si>
  <si>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</si>
  <si>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</si>
  <si>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</si>
  <si>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</si>
  <si>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</si>
  <si>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</si>
  <si>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</si>
  <si>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</si>
  <si>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</si>
  <si>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</si>
  <si>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</si>
  <si>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</si>
  <si>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</si>
  <si>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</si>
  <si>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</si>
  <si>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</si>
  <si>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</si>
  <si>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</si>
  <si>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</si>
  <si>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</si>
  <si>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</si>
  <si>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</si>
  <si>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</si>
  <si>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</si>
  <si>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</si>
  <si>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</si>
  <si>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</si>
  <si>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</si>
  <si>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</si>
  <si>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</si>
  <si>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</si>
  <si>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</si>
  <si>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</si>
  <si>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</si>
  <si>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</si>
  <si>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</si>
  <si>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</si>
  <si>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</si>
  <si>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</si>
  <si>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</si>
  <si>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</si>
  <si>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</si>
  <si>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</si>
  <si>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</si>
  <si>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</si>
  <si>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</si>
  <si>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</si>
  <si>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</si>
  <si>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</si>
  <si>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</si>
  <si>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</si>
  <si>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</si>
  <si>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</si>
  <si>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</si>
  <si>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</si>
  <si>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</si>
  <si>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</si>
  <si>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</si>
  <si>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</si>
  <si>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</si>
  <si>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</si>
  <si>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</si>
  <si>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</si>
  <si>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</si>
  <si>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</si>
  <si>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</si>
  <si>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</si>
  <si>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</si>
  <si>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</si>
  <si>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</si>
  <si>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</si>
  <si>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</si>
  <si>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</si>
  <si>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</si>
  <si>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</si>
  <si>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</si>
  <si>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</si>
  <si>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</si>
  <si>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</si>
  <si>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</si>
  <si>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</si>
  <si>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</si>
  <si>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</si>
  <si>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</si>
  <si>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</si>
  <si>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</si>
  <si>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</si>
  <si>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</si>
  <si>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</si>
  <si>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</si>
  <si>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</si>
  <si>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</si>
  <si>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</si>
  <si>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</si>
  <si>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</si>
  <si>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</si>
  <si>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</si>
  <si>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</si>
  <si>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</si>
  <si>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</si>
  <si>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</si>
  <si>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</si>
  <si>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</si>
  <si>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</si>
  <si>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</si>
  <si>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</si>
  <si>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</si>
  <si>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</si>
  <si>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</si>
  <si>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</si>
  <si>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</si>
  <si>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</si>
  <si>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</si>
  <si>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</si>
  <si>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</si>
  <si>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</si>
  <si>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</si>
  <si>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</si>
  <si>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</si>
  <si>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</si>
  <si>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</si>
  <si>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</si>
  <si>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</si>
  <si>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</si>
  <si>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</si>
  <si>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</si>
  <si>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</si>
  <si>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</si>
  <si>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</si>
  <si>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</si>
  <si>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</si>
  <si>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</si>
  <si>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</si>
  <si>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</si>
  <si>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</si>
  <si>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</si>
  <si>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</si>
  <si>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</si>
  <si>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</si>
  <si>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</si>
  <si>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</si>
  <si>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</si>
  <si>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</si>
  <si>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</si>
  <si>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</si>
  <si>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</si>
  <si>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</si>
  <si>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</si>
  <si>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</si>
  <si>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</si>
  <si>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</si>
  <si>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</si>
  <si>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</si>
  <si>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</si>
  <si>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</si>
  <si>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</si>
  <si>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</si>
  <si>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</si>
  <si>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</si>
  <si>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</si>
  <si>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</si>
  <si>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</si>
  <si>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</si>
  <si>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</si>
  <si>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</si>
  <si>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</si>
  <si>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</si>
  <si>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</si>
  <si>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</si>
  <si>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</si>
  <si>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</si>
  <si>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</si>
  <si>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</si>
  <si>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</si>
  <si>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</si>
  <si>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</si>
  <si>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</si>
  <si>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</si>
  <si>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</si>
  <si>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</si>
  <si>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</si>
  <si>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</si>
  <si>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</si>
  <si>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</si>
  <si>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</si>
  <si>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</si>
  <si>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</si>
  <si>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</si>
  <si>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</si>
  <si>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</si>
  <si>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</si>
  <si>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</si>
  <si>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</si>
  <si>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</si>
  <si>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</si>
  <si>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</si>
  <si>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</si>
  <si>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</si>
  <si>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</si>
  <si>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</si>
  <si>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</si>
  <si>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</si>
  <si>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</si>
  <si>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</si>
  <si>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</si>
  <si>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</si>
  <si>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</si>
  <si>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</si>
  <si>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</si>
  <si>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</si>
  <si>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</si>
  <si>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</si>
  <si>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</si>
  <si>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</si>
  <si>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</si>
  <si>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</si>
  <si>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</si>
  <si>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</si>
  <si>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</si>
  <si>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</si>
  <si>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</si>
  <si>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</si>
  <si>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</si>
  <si>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</si>
  <si>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</si>
  <si>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</si>
  <si>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</si>
  <si>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</si>
  <si>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</si>
  <si>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</si>
  <si>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</si>
  <si>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</si>
  <si>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</si>
  <si>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</si>
  <si>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</si>
  <si>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</si>
  <si>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</si>
  <si>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</si>
  <si>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</si>
  <si>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</si>
  <si>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</si>
  <si>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</si>
  <si>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</si>
  <si>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</si>
  <si>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</si>
  <si>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</si>
  <si>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</si>
  <si>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</si>
  <si>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</si>
  <si>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</si>
  <si>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</si>
  <si>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</si>
  <si>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</si>
  <si>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</si>
  <si>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</si>
  <si>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</si>
  <si>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</si>
  <si>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</si>
  <si>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</si>
  <si>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</si>
  <si>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</si>
  <si>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</si>
  <si>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</si>
  <si>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</si>
  <si>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</si>
  <si>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</si>
  <si>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</si>
  <si>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</si>
  <si>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</si>
  <si>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</si>
  <si>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</si>
  <si>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</si>
  <si>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</si>
  <si>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</si>
  <si>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</si>
  <si>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</si>
  <si>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</si>
  <si>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</si>
  <si>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</si>
  <si>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</si>
  <si>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</si>
  <si>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</si>
  <si>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</si>
  <si>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</si>
  <si>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</si>
  <si>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</si>
  <si>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</si>
  <si>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</si>
  <si>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</si>
  <si>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</si>
  <si>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</si>
  <si>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</si>
  <si>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</si>
  <si>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</si>
  <si>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</si>
  <si>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</si>
  <si>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</si>
  <si>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</si>
  <si>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</si>
  <si>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</si>
  <si>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</si>
  <si>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</si>
  <si>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</si>
  <si>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</si>
  <si>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</si>
  <si>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</si>
  <si>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</si>
  <si>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</si>
  <si>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</si>
  <si>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</si>
  <si>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</si>
  <si>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</si>
  <si>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</si>
  <si>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</si>
  <si>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</si>
  <si>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</si>
  <si>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</si>
  <si>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</si>
  <si>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</si>
  <si>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</si>
  <si>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</si>
  <si>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</si>
  <si>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</si>
  <si>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</si>
  <si>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</si>
  <si>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</si>
  <si>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</si>
  <si>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</si>
  <si>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</si>
  <si>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</si>
  <si>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</si>
  <si>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</si>
  <si>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</si>
  <si>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</si>
  <si>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</si>
  <si>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</si>
  <si>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</si>
  <si>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</si>
  <si>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</si>
  <si>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</si>
  <si>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</si>
  <si>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</si>
  <si>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</si>
  <si>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</si>
  <si>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</si>
  <si>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</si>
  <si>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</si>
  <si>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</si>
  <si>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</si>
  <si>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</si>
  <si>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</si>
  <si>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</si>
  <si>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</si>
  <si>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</si>
  <si>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</si>
  <si>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</si>
  <si>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</si>
  <si>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</si>
  <si>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</si>
  <si>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</si>
  <si>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</si>
  <si>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</si>
  <si>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</si>
  <si>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</si>
  <si>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</si>
  <si>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</si>
  <si>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</si>
  <si>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</si>
  <si>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</si>
  <si>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</si>
  <si>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</si>
  <si>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</si>
  <si>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</si>
  <si>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</si>
  <si>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</si>
  <si>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</si>
  <si>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</si>
  <si>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</si>
  <si>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</si>
  <si>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</si>
  <si>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</si>
  <si>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</si>
  <si>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</si>
  <si>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</si>
  <si>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</si>
  <si>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</si>
  <si>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</si>
  <si>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</si>
  <si>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</si>
  <si>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</si>
  <si>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</si>
  <si>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</si>
  <si>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</si>
  <si>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</si>
  <si>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</si>
  <si>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</si>
  <si>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</si>
  <si>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</si>
  <si>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</si>
  <si>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</si>
  <si>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</si>
  <si>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</si>
  <si>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</si>
  <si>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</si>
  <si>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</si>
  <si>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</si>
  <si>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</si>
  <si>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</si>
  <si>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</si>
  <si>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</si>
  <si>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</si>
  <si>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</si>
  <si>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</si>
  <si>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</si>
  <si>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</si>
  <si>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</si>
  <si>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</si>
  <si>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</si>
  <si>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</si>
  <si>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</si>
  <si>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</si>
  <si>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</si>
  <si>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</si>
  <si>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</si>
  <si>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</si>
  <si>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</si>
  <si>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</si>
  <si>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</si>
  <si>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</si>
  <si>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</si>
  <si>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</si>
  <si>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</si>
  <si>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</si>
  <si>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</si>
  <si>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</si>
  <si>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</si>
  <si>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</si>
  <si>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</si>
  <si>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</si>
  <si>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</si>
  <si>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</si>
  <si>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</si>
  <si>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</si>
  <si>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</si>
  <si>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</si>
  <si>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</si>
  <si>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</si>
  <si>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</si>
  <si>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</si>
  <si>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</si>
  <si>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</si>
  <si>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</si>
  <si>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</si>
  <si>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</si>
  <si>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</si>
  <si>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</si>
  <si>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</si>
  <si>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</si>
  <si>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</si>
  <si>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</si>
  <si>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</si>
  <si>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</si>
  <si>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</si>
  <si>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</si>
  <si>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</si>
  <si>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</si>
  <si>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</si>
  <si>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</si>
  <si>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</si>
  <si>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</si>
  <si>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</si>
  <si>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</si>
  <si>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</si>
  <si>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</si>
  <si>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</si>
  <si>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</si>
  <si>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</si>
  <si>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</si>
  <si>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</si>
  <si>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</si>
  <si>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</si>
  <si>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</si>
  <si>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</si>
  <si>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</si>
  <si>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</si>
  <si>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</si>
  <si>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</si>
  <si>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</si>
  <si>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</si>
  <si>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</si>
  <si>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</si>
  <si>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</si>
  <si>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</si>
  <si>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</si>
  <si>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</si>
  <si>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</si>
  <si>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</si>
  <si>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</si>
  <si>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</si>
  <si>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</si>
  <si>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</si>
  <si>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</si>
  <si>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</si>
  <si>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</si>
  <si>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</si>
  <si>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</si>
  <si>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</si>
  <si>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</si>
  <si>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</si>
  <si>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</si>
  <si>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</si>
  <si>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</si>
  <si>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</si>
  <si>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</si>
  <si>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</si>
  <si>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</si>
  <si>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</si>
  <si>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</si>
  <si>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</si>
  <si>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</si>
  <si>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</si>
  <si>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</si>
  <si>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</si>
  <si>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</si>
  <si>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</si>
  <si>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</si>
  <si>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</si>
  <si>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</si>
  <si>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</si>
  <si>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</si>
  <si>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</si>
  <si>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</si>
  <si>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</si>
  <si>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</si>
  <si>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</si>
  <si>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</si>
  <si>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</si>
  <si>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</si>
  <si>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</si>
  <si>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</si>
  <si>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</si>
  <si>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</si>
  <si>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</si>
  <si>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</si>
  <si>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</si>
  <si>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</si>
  <si>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</si>
  <si>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</si>
  <si>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</si>
  <si>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</si>
  <si>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</si>
  <si>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</si>
  <si>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</si>
  <si>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</si>
  <si>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</si>
  <si>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</si>
  <si>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</si>
  <si>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</si>
  <si>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</si>
  <si>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</si>
  <si>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</si>
  <si>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</si>
  <si>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</si>
  <si>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</si>
  <si>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</si>
  <si>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</si>
  <si>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</si>
  <si>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</si>
  <si>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</si>
  <si>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</si>
  <si>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</si>
  <si>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</si>
  <si>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</si>
  <si>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</si>
  <si>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</si>
  <si>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</si>
  <si>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</si>
  <si>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</si>
  <si>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</si>
  <si>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</si>
  <si>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</si>
  <si>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</si>
  <si>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</si>
  <si>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</si>
  <si>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</si>
  <si>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</si>
  <si>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</si>
  <si>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</si>
  <si>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</si>
  <si>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</si>
  <si>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</si>
  <si>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</si>
  <si>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</si>
  <si>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</si>
  <si>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</si>
  <si>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</si>
  <si>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</si>
  <si>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</si>
  <si>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</si>
  <si>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</si>
  <si>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</si>
  <si>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</si>
  <si>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</si>
  <si>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</si>
  <si>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</si>
  <si>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</si>
  <si>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</si>
  <si>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</si>
  <si>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</si>
  <si>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</si>
  <si>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</si>
  <si>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</si>
  <si>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</si>
  <si>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</si>
  <si>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</si>
  <si>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</si>
  <si>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</si>
  <si>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</si>
  <si>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</si>
  <si>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</si>
  <si>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</si>
  <si>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</si>
  <si>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</si>
  <si>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</si>
  <si>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</si>
  <si>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</si>
  <si>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</si>
  <si>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</si>
  <si>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</si>
  <si>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</si>
  <si>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</si>
  <si>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</si>
  <si>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</si>
  <si>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</si>
  <si>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</si>
  <si>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</si>
  <si>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</si>
  <si>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</si>
  <si>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</si>
  <si>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</si>
  <si>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</si>
  <si>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</si>
  <si>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</si>
  <si>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</si>
  <si>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</si>
  <si>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</si>
  <si>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</si>
  <si>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</si>
  <si>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</si>
  <si>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</si>
  <si>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</si>
  <si>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</si>
  <si>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</si>
  <si>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</si>
  <si>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</si>
  <si>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</si>
  <si>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</si>
  <si>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</si>
  <si>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</si>
  <si>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</si>
  <si>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</si>
  <si>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</si>
  <si>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</si>
  <si>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</si>
  <si>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</si>
  <si>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</si>
  <si>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</si>
  <si>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</si>
  <si>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</si>
  <si>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</si>
  <si>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</si>
  <si>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</si>
  <si>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</si>
  <si>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</si>
  <si>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</si>
  <si>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</si>
  <si>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</si>
  <si>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</si>
  <si>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</si>
  <si>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</si>
  <si>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</si>
  <si>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</si>
  <si>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</si>
  <si>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</si>
  <si>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</si>
  <si>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</si>
  <si>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</si>
  <si>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</si>
  <si>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</si>
  <si>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</si>
  <si>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</si>
  <si>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</si>
  <si>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</si>
  <si>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</si>
  <si>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</si>
  <si>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</si>
  <si>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</si>
  <si>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</si>
  <si>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</si>
  <si>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</si>
  <si>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</si>
  <si>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</si>
  <si>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</si>
  <si>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</si>
  <si>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</si>
  <si>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</si>
  <si>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</si>
  <si>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</si>
  <si>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</si>
  <si>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</si>
  <si>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</si>
  <si>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</si>
  <si>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</si>
  <si>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</si>
  <si>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</si>
  <si>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</si>
  <si>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</si>
  <si>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</si>
  <si>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</si>
  <si>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</si>
  <si>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</si>
  <si>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</si>
  <si>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</si>
  <si>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</si>
  <si>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</si>
  <si>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</si>
  <si>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</si>
  <si>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</si>
  <si>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</si>
  <si>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</si>
  <si>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</si>
  <si>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</si>
  <si>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</si>
  <si>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</si>
  <si>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</si>
  <si>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</si>
  <si>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</si>
  <si>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</si>
  <si>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</si>
  <si>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</si>
  <si>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</si>
  <si>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</si>
  <si>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</si>
  <si>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</si>
  <si>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</si>
  <si>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</si>
  <si>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</si>
  <si>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</si>
  <si>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</si>
  <si>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</si>
  <si>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</si>
  <si>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</si>
  <si>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</si>
  <si>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</si>
  <si>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</si>
  <si>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</si>
  <si>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</si>
  <si>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</si>
  <si>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</si>
  <si>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</si>
  <si>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</si>
  <si>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</si>
  <si>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</si>
  <si>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</si>
  <si>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</si>
  <si>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</si>
  <si>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</si>
  <si>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</si>
  <si>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</si>
  <si>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</si>
  <si>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</si>
  <si>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</si>
  <si>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</si>
  <si>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</si>
  <si>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</si>
  <si>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</si>
  <si>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</si>
  <si>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</si>
  <si>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</si>
  <si>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</si>
  <si>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</si>
  <si>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</si>
  <si>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</si>
  <si>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</si>
  <si>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</si>
  <si>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</si>
  <si>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</si>
  <si>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</si>
  <si>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</si>
  <si>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</si>
  <si>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</si>
  <si>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</si>
  <si>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</si>
  <si>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</si>
  <si>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</si>
  <si>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</si>
  <si>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</si>
  <si>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</si>
  <si>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</si>
  <si>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</si>
  <si>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</si>
  <si>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</si>
  <si>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</si>
  <si>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</si>
  <si>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</si>
  <si>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</si>
  <si>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</si>
  <si>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</si>
  <si>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</si>
  <si>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</si>
  <si>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</si>
  <si>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</si>
  <si>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</si>
  <si>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</si>
  <si>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</si>
  <si>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</si>
  <si>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</si>
  <si>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</si>
  <si>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</si>
  <si>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</si>
  <si>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</si>
  <si>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</si>
  <si>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</si>
  <si>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</si>
  <si>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</si>
  <si>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</si>
  <si>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</si>
  <si>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</si>
  <si>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</si>
  <si>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</si>
  <si>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</si>
  <si>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</si>
  <si>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</si>
  <si>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</si>
  <si>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</si>
  <si>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</si>
  <si>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</si>
  <si>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</si>
  <si>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</si>
  <si>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</si>
  <si>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</si>
  <si>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</si>
  <si>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</si>
  <si>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</si>
  <si>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</si>
  <si>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</si>
  <si>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</si>
  <si>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</si>
  <si>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</si>
  <si>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</si>
  <si>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</si>
  <si>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</si>
  <si>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</si>
  <si>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</si>
  <si>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</si>
  <si>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</si>
  <si>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</si>
  <si>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</si>
  <si>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</si>
  <si>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</si>
  <si>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</si>
  <si>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</si>
  <si>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</si>
  <si>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</si>
  <si>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</si>
  <si>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</si>
  <si>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</si>
  <si>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</si>
  <si>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</si>
  <si>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</si>
  <si>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</si>
  <si>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</si>
  <si>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</si>
  <si>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</si>
  <si>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</si>
  <si>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</si>
  <si>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</si>
  <si>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</si>
  <si>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</si>
  <si>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</si>
  <si>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</si>
  <si>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</si>
  <si>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</si>
  <si>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</si>
  <si>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</si>
  <si>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</si>
  <si>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</si>
  <si>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</si>
  <si>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</si>
  <si>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</si>
  <si>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</si>
  <si>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</si>
  <si>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</si>
  <si>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</si>
  <si>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</si>
  <si>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</si>
  <si>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</si>
  <si>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</si>
  <si>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</si>
  <si>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</si>
  <si>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</si>
  <si>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</si>
  <si>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</si>
  <si>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</si>
  <si>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</si>
  <si>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</si>
  <si>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</si>
  <si>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</si>
  <si>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</si>
  <si>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</si>
  <si>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</si>
  <si>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</si>
  <si>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</si>
  <si>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</si>
  <si>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</si>
  <si>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</si>
  <si>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</si>
  <si>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</si>
  <si>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</si>
  <si>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</si>
  <si>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</si>
  <si>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</si>
  <si>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</si>
  <si>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</si>
  <si>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</si>
  <si>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</si>
  <si>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</si>
  <si>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</si>
  <si>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</si>
  <si>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</si>
  <si>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</si>
  <si>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</si>
  <si>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</si>
  <si>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</si>
  <si>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</si>
  <si>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</si>
  <si>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</si>
  <si>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</si>
  <si>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</si>
  <si>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</si>
  <si>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</si>
  <si>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</si>
  <si>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</si>
  <si>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</si>
  <si>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</si>
  <si>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</si>
  <si>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</si>
  <si>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</si>
  <si>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</si>
  <si>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</si>
  <si>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</si>
  <si>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</si>
  <si>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</si>
  <si>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</si>
  <si>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</si>
  <si>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</si>
  <si>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</si>
  <si>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</si>
  <si>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</si>
  <si>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</si>
  <si>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</si>
  <si>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</si>
  <si>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</si>
  <si>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</si>
  <si>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</si>
  <si>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</si>
  <si>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</si>
  <si>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</si>
  <si>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</si>
  <si>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</si>
  <si>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</si>
  <si>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</si>
  <si>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</si>
  <si>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</si>
  <si>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</si>
  <si>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</si>
  <si>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</si>
  <si>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</si>
  <si>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</si>
  <si>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</si>
  <si>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</si>
  <si>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</si>
  <si>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</si>
  <si>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</si>
  <si>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</si>
  <si>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</si>
  <si>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</si>
  <si>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</si>
  <si>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</si>
  <si>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</si>
  <si>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</si>
  <si>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</si>
  <si>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</si>
  <si>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</si>
  <si>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</si>
  <si>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</si>
  <si>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</si>
  <si>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</si>
  <si>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</si>
  <si>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</si>
  <si>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</si>
  <si>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</si>
  <si>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</si>
  <si>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</si>
  <si>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</si>
  <si>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</si>
  <si>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</si>
  <si>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</si>
  <si>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</si>
  <si>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</si>
  <si>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</si>
  <si>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</si>
  <si>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</si>
  <si>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</si>
  <si>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</si>
  <si>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</si>
  <si>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</si>
  <si>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</si>
  <si>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</si>
  <si>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</si>
  <si>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</si>
  <si>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</si>
  <si>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</si>
  <si>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</si>
  <si>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</si>
  <si>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</si>
  <si>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</si>
  <si>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</si>
  <si>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</si>
  <si>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</si>
  <si>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</si>
  <si>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</si>
  <si>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</si>
  <si>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</si>
  <si>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</si>
  <si>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</si>
  <si>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</si>
  <si>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</si>
  <si>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</si>
  <si>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</si>
  <si>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</si>
  <si>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</si>
  <si>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</si>
  <si>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</si>
  <si>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</si>
  <si>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</si>
  <si>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</si>
  <si>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</si>
  <si>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</si>
  <si>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</si>
  <si>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</si>
  <si>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</si>
  <si>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</si>
  <si>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</si>
  <si>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</si>
  <si>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</si>
  <si>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</si>
  <si>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</si>
  <si>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</si>
  <si>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</si>
  <si>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</si>
  <si>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</si>
  <si>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</si>
  <si>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</si>
  <si>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</si>
  <si>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</si>
  <si>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</si>
  <si>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</si>
  <si>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</si>
  <si>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</si>
  <si>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</si>
  <si>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</si>
  <si>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</si>
  <si>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</si>
  <si>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</si>
  <si>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</si>
  <si>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</si>
  <si>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</si>
  <si>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</si>
  <si>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</si>
  <si>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</si>
  <si>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</si>
  <si>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</si>
  <si>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</si>
  <si>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</si>
  <si>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</si>
  <si>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</si>
  <si>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</si>
  <si>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</si>
  <si>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</si>
  <si>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</si>
  <si>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</si>
  <si>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</si>
  <si>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</si>
  <si>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</si>
  <si>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</si>
  <si>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</si>
  <si>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</si>
  <si>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</si>
  <si>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</si>
  <si>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</si>
  <si>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</si>
  <si>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</si>
  <si>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</si>
  <si>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</si>
  <si>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</si>
  <si>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</si>
  <si>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</si>
  <si>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</si>
  <si>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</si>
  <si>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</si>
  <si>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</si>
  <si>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</si>
  <si>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</si>
  <si>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</si>
  <si>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</si>
  <si>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</si>
  <si>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</si>
  <si>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</si>
  <si>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</si>
  <si>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</si>
  <si>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</si>
  <si>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</si>
  <si>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</si>
  <si>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</si>
  <si>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</si>
  <si>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</si>
  <si>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</si>
  <si>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</si>
  <si>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</si>
  <si>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</si>
  <si>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</si>
  <si>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</si>
  <si>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</si>
  <si>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</si>
  <si>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</si>
  <si>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</si>
  <si>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</si>
  <si>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</si>
  <si>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</si>
  <si>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</si>
  <si>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</si>
  <si>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</si>
  <si>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</si>
  <si>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</si>
  <si>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</si>
  <si>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</si>
  <si>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</si>
  <si>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</si>
  <si>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</si>
  <si>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</si>
  <si>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</si>
  <si>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</si>
  <si>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</si>
  <si>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</si>
  <si>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</si>
  <si>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</si>
  <si>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</si>
  <si>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</si>
  <si>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</si>
  <si>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</si>
  <si>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</si>
  <si>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</si>
  <si>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</si>
  <si>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</si>
  <si>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</si>
  <si>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</si>
  <si>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</si>
  <si>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</si>
  <si>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</si>
  <si>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</si>
  <si>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</si>
  <si>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</si>
  <si>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</si>
  <si>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</si>
  <si>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</si>
  <si>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</si>
  <si>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</si>
  <si>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</si>
  <si>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</si>
  <si>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</si>
  <si>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</si>
  <si>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</si>
  <si>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</si>
  <si>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</si>
  <si>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</si>
  <si>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</si>
  <si>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</si>
  <si>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</si>
  <si>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</si>
  <si>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</si>
  <si>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</si>
  <si>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</si>
  <si>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</si>
  <si>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</si>
  <si>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</si>
  <si>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</si>
  <si>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</si>
  <si>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</si>
  <si>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</si>
  <si>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</si>
  <si>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</si>
  <si>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</si>
  <si>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</si>
  <si>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</si>
  <si>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</si>
  <si>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</si>
  <si>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</si>
  <si>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</si>
  <si>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</si>
  <si>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</si>
  <si>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</si>
  <si>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</si>
  <si>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</si>
  <si>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</si>
  <si>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</si>
  <si>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</si>
  <si>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</si>
  <si>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</si>
  <si>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</si>
  <si>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</si>
  <si>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</si>
  <si>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</si>
  <si>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</si>
  <si>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</si>
  <si>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</si>
  <si>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</si>
  <si>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</si>
  <si>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</si>
  <si>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</si>
  <si>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</si>
  <si>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</si>
  <si>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</si>
  <si>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</si>
  <si>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</si>
  <si>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</si>
  <si>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</si>
  <si>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</si>
  <si>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</si>
  <si>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</si>
  <si>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</si>
  <si>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</si>
  <si>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</si>
  <si>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</si>
  <si>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</si>
  <si>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</si>
  <si>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</si>
  <si>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</si>
  <si>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</si>
  <si>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</si>
  <si>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</si>
  <si>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</si>
  <si>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</si>
  <si>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</si>
  <si>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</si>
  <si>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</si>
  <si>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</si>
  <si>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</si>
  <si>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</si>
  <si>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</si>
  <si>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</si>
  <si>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</si>
  <si>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</si>
  <si>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</si>
  <si>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</si>
  <si>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</si>
  <si>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</si>
  <si>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</si>
  <si>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</si>
  <si>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</si>
  <si>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</si>
  <si>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</si>
  <si>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</si>
  <si>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</si>
  <si>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</si>
  <si>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</si>
  <si>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</si>
  <si>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</si>
  <si>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</si>
  <si>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</si>
  <si>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</si>
  <si>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</si>
  <si>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</si>
  <si>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</si>
  <si>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</si>
  <si>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</si>
  <si>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</si>
  <si>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</si>
  <si>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</si>
  <si>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</si>
  <si>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</si>
  <si>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</si>
  <si>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</si>
  <si>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</si>
  <si>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</si>
  <si>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</si>
  <si>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</si>
  <si>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</si>
  <si>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</si>
  <si>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</si>
  <si>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</si>
  <si>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</si>
  <si>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</si>
  <si>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</si>
  <si>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</si>
  <si>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</si>
  <si>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</si>
  <si>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</si>
  <si>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</si>
  <si>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</si>
  <si>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</si>
  <si>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</si>
  <si>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</si>
  <si>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</si>
  <si>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</si>
  <si>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</si>
  <si>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</si>
  <si>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</si>
  <si>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</si>
  <si>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</si>
  <si>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</si>
  <si>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</si>
  <si>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</si>
  <si>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</si>
  <si>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</si>
  <si>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</si>
  <si>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</si>
  <si>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</si>
  <si>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</si>
  <si>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</si>
  <si>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</si>
  <si>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</si>
  <si>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</si>
  <si>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</si>
  <si>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</si>
  <si>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</si>
  <si>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</si>
  <si>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</si>
  <si>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</si>
  <si>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</si>
  <si>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</si>
  <si>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</si>
  <si>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</si>
  <si>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</si>
  <si>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</si>
  <si>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</si>
  <si>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</si>
  <si>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</si>
  <si>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</si>
  <si>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</si>
  <si>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</si>
  <si>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</si>
  <si>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</si>
  <si>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</si>
  <si>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</si>
  <si>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</si>
  <si>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</si>
  <si>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</si>
  <si>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</si>
  <si>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</si>
  <si>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</si>
  <si>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</si>
  <si>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</si>
  <si>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</si>
  <si>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</si>
  <si>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</si>
  <si>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</si>
  <si>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</si>
  <si>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</si>
  <si>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</si>
  <si>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</si>
  <si>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</si>
  <si>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</si>
  <si>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</si>
  <si>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</si>
  <si>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</si>
  <si>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</si>
  <si>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</si>
  <si>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</si>
  <si>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</si>
  <si>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</si>
  <si>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</si>
  <si>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</si>
  <si>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</si>
  <si>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</si>
  <si>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</si>
  <si>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</si>
  <si>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</si>
  <si>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</si>
  <si>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</si>
  <si>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</si>
  <si>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</si>
  <si>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</si>
  <si>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</si>
  <si>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</si>
  <si>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</si>
  <si>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</si>
  <si>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</si>
  <si>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</si>
  <si>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</si>
  <si>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</si>
  <si>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</si>
  <si>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</si>
  <si>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</si>
  <si>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</si>
  <si>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</si>
  <si>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</si>
  <si>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</si>
  <si>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</si>
  <si>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</si>
  <si>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</si>
  <si>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</si>
  <si>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</si>
  <si>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</si>
  <si>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</si>
  <si>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</si>
  <si>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</si>
  <si>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</si>
  <si>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</si>
  <si>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</si>
  <si>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</si>
  <si>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</si>
  <si>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</si>
  <si>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</si>
  <si>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</si>
  <si>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</si>
  <si>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</si>
  <si>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</si>
  <si>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</si>
  <si>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</si>
  <si>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</si>
  <si>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</si>
  <si>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</si>
  <si>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</si>
  <si>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</si>
  <si>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</si>
  <si>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</si>
  <si>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</si>
  <si>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</si>
  <si>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</si>
  <si>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</si>
  <si>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</si>
  <si>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</si>
  <si>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</si>
  <si>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</si>
  <si>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</si>
  <si>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</si>
  <si>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</si>
  <si>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</si>
  <si>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</si>
  <si>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</si>
  <si>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</si>
  <si>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</si>
  <si>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</si>
  <si>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</si>
  <si>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</si>
  <si>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</si>
  <si>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</si>
  <si>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</si>
  <si>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</si>
  <si>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</si>
  <si>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</si>
  <si>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</si>
  <si>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</si>
  <si>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</si>
  <si>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</si>
  <si>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</si>
  <si>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</si>
  <si>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</si>
  <si>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</si>
  <si>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</si>
  <si>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</si>
  <si>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</si>
  <si>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</si>
  <si>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</si>
  <si>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</si>
  <si>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</si>
  <si>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</si>
  <si>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</si>
  <si>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</si>
  <si>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</si>
  <si>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</si>
  <si>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</si>
  <si>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</si>
  <si>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</si>
  <si>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</si>
  <si>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</si>
  <si>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</si>
  <si>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</si>
  <si>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</si>
  <si>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</si>
  <si>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</si>
  <si>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</si>
  <si>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</si>
  <si>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</si>
  <si>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</si>
  <si>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</si>
  <si>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</si>
  <si>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</si>
  <si>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</si>
  <si>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</si>
  <si>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</si>
  <si>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</si>
  <si>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</si>
  <si>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</si>
  <si>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</si>
  <si>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</si>
  <si>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</si>
  <si>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</si>
  <si>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</si>
  <si>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</si>
  <si>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</si>
  <si>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</si>
  <si>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</si>
  <si>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</si>
  <si>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</si>
  <si>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</si>
  <si>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</si>
  <si>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</si>
  <si>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</si>
  <si>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</si>
  <si>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</si>
  <si>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</si>
  <si>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</si>
  <si>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</si>
  <si>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</si>
  <si>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</si>
  <si>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</si>
  <si>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</si>
  <si>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</si>
  <si>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</si>
  <si>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</si>
  <si>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</si>
  <si>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</si>
  <si>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</si>
  <si>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</si>
  <si>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</si>
  <si>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</si>
  <si>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</si>
  <si>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</si>
  <si>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</si>
  <si>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</si>
  <si>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</si>
  <si>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</si>
  <si>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</si>
  <si>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</si>
  <si>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</si>
  <si>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</si>
  <si>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</si>
  <si>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</si>
  <si>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</si>
  <si>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</si>
  <si>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</si>
  <si>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</si>
  <si>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</si>
  <si>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</si>
  <si>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</si>
  <si>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</si>
  <si>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</si>
  <si>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</si>
  <si>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</si>
  <si>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</si>
  <si>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</si>
  <si>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</si>
  <si>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</si>
  <si>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</si>
  <si>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</si>
  <si>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</si>
  <si>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</si>
  <si>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</si>
  <si>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</si>
  <si>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</si>
  <si>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</si>
  <si>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</si>
  <si>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</si>
  <si>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</si>
  <si>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</si>
  <si>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</si>
  <si>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</si>
  <si>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</si>
  <si>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</si>
  <si>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</si>
  <si>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</si>
  <si>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</si>
  <si>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</si>
  <si>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</si>
  <si>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</si>
  <si>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</si>
  <si>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</si>
  <si>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</si>
  <si>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</si>
  <si>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</si>
  <si>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</si>
  <si>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</si>
  <si>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</si>
  <si>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</si>
  <si>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</si>
  <si>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</si>
  <si>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</si>
  <si>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</si>
  <si>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</si>
  <si>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</si>
  <si>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</si>
  <si>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</si>
  <si>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</si>
  <si>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</si>
  <si>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</si>
  <si>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</si>
  <si>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</si>
  <si>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</si>
  <si>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</si>
  <si>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</si>
  <si>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</si>
  <si>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</si>
  <si>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</si>
  <si>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</si>
  <si>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</si>
  <si>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</si>
  <si>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</si>
  <si>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</si>
  <si>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</si>
  <si>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</si>
  <si>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</si>
  <si>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</si>
  <si>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</si>
  <si>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</si>
  <si>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</si>
  <si>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</si>
  <si>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</si>
  <si>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</si>
  <si>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</si>
  <si>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</si>
  <si>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</si>
  <si>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</si>
  <si>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</si>
  <si>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</si>
  <si>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</si>
  <si>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</si>
  <si>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</si>
  <si>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</si>
  <si>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</si>
  <si>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</si>
  <si>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</si>
  <si>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</si>
  <si>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</si>
  <si>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</si>
  <si>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</si>
  <si>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</si>
  <si>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</si>
  <si>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</si>
  <si>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</si>
  <si>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</si>
  <si>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</si>
  <si>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</si>
  <si>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</si>
  <si>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</si>
  <si>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</si>
  <si>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</si>
  <si>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</si>
  <si>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</si>
  <si>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</si>
  <si>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</si>
  <si>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</si>
  <si>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</si>
  <si>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</si>
  <si>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</si>
  <si>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</si>
  <si>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</si>
  <si>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</si>
  <si>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</si>
  <si>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</si>
  <si>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</si>
  <si>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</si>
  <si>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</si>
  <si>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</si>
  <si>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</si>
  <si>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</si>
  <si>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</si>
  <si>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</si>
  <si>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</si>
  <si>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</si>
  <si>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</si>
  <si>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</si>
  <si>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</si>
  <si>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</si>
  <si>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</si>
  <si>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</si>
  <si>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</si>
  <si>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</si>
  <si>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</si>
  <si>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</si>
  <si>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</si>
  <si>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</si>
  <si>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</si>
  <si>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</si>
  <si>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</si>
  <si>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</si>
  <si>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</si>
  <si>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</si>
  <si>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</si>
  <si>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</si>
  <si>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</si>
  <si>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</si>
  <si>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</si>
  <si>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</si>
  <si>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</si>
  <si>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</si>
  <si>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</si>
  <si>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</si>
  <si>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</si>
  <si>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</si>
  <si>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</si>
  <si>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</si>
  <si>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</si>
  <si>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</si>
  <si>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</si>
  <si>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</si>
  <si>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</si>
  <si>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</si>
  <si>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</si>
  <si>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</si>
  <si>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</si>
  <si>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</si>
  <si>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</si>
  <si>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</si>
  <si>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</si>
  <si>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</si>
  <si>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</si>
  <si>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</si>
  <si>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</si>
  <si>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</si>
  <si>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</si>
  <si>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</si>
  <si>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</si>
  <si>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</si>
  <si>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</si>
  <si>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</si>
  <si>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</si>
  <si>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</si>
  <si>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</si>
  <si>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</si>
  <si>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</si>
  <si>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</si>
  <si>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</si>
  <si>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</si>
  <si>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</si>
  <si>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</si>
  <si>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</si>
  <si>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</si>
  <si>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</si>
  <si>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</si>
  <si>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</si>
  <si>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</si>
  <si>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</si>
  <si>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</si>
  <si>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</si>
  <si>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</si>
  <si>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</si>
  <si>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</si>
  <si>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</si>
  <si>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</si>
  <si>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</si>
  <si>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</si>
  <si>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</si>
  <si>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</si>
  <si>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</si>
  <si>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</si>
  <si>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</si>
  <si>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</si>
  <si>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</si>
  <si>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</si>
  <si>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</si>
  <si>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</si>
  <si>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</si>
  <si>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</si>
  <si>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</si>
  <si>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</si>
  <si>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</si>
  <si>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</si>
  <si>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</si>
  <si>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</si>
  <si>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</si>
  <si>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</si>
  <si>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</si>
  <si>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</si>
  <si>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</si>
  <si>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</si>
  <si>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</si>
  <si>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</si>
  <si>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</si>
  <si>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</si>
  <si>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</si>
  <si>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</si>
  <si>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</si>
  <si>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</si>
  <si>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</si>
  <si>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</si>
  <si>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</si>
  <si>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</si>
  <si>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</si>
  <si>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</si>
  <si>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</si>
  <si>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</si>
  <si>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</si>
  <si>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</si>
  <si>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</si>
  <si>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</si>
  <si>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</si>
  <si>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</si>
  <si>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</si>
  <si>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</si>
  <si>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</si>
  <si>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</si>
  <si>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</si>
  <si>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</si>
  <si>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</si>
  <si>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</si>
  <si>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</si>
  <si>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</si>
  <si>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</si>
  <si>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</si>
  <si>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</si>
  <si>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</si>
  <si>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</si>
  <si>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</si>
  <si>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</si>
  <si>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</si>
  <si>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</si>
  <si>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</si>
  <si>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</si>
  <si>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</si>
  <si>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</si>
  <si>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</si>
  <si>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</si>
  <si>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</si>
  <si>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</si>
  <si>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</si>
  <si>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</si>
  <si>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</si>
  <si>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</si>
  <si>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</si>
  <si>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</si>
  <si>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</si>
  <si>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</si>
  <si>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</si>
  <si>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</si>
  <si>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</si>
  <si>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</si>
  <si>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</si>
  <si>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</si>
  <si>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</si>
  <si>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</si>
  <si>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</si>
  <si>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</si>
  <si>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</si>
  <si>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</si>
  <si>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</si>
  <si>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</si>
  <si>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</si>
  <si>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</si>
  <si>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</si>
  <si>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</si>
  <si>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</si>
  <si>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</si>
  <si>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</si>
  <si>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</si>
  <si>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</si>
  <si>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</si>
  <si>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</si>
  <si>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</si>
  <si>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</si>
  <si>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</si>
  <si>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</si>
  <si>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</si>
  <si>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</si>
  <si>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</si>
  <si>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</si>
  <si>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</si>
  <si>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</si>
  <si>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</si>
  <si>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</si>
  <si>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</si>
  <si>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</si>
  <si>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</si>
  <si>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</si>
  <si>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</si>
  <si>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</si>
  <si>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</si>
  <si>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</si>
  <si>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</si>
  <si>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</si>
  <si>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</si>
  <si>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</si>
  <si>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</si>
  <si>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</si>
  <si>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</si>
  <si>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</si>
  <si>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</si>
  <si>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</si>
  <si>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</si>
  <si>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</si>
  <si>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</si>
  <si>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</si>
  <si>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</si>
  <si>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</si>
  <si>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</si>
  <si>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</si>
  <si>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</si>
  <si>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</si>
  <si>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</si>
  <si>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</si>
  <si>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</si>
  <si>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</si>
  <si>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</si>
  <si>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</si>
  <si>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</si>
  <si>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</si>
  <si>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</si>
  <si>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</si>
  <si>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</si>
  <si>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</si>
  <si>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</si>
  <si>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</si>
  <si>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</si>
  <si>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</si>
  <si>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</si>
  <si>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</si>
  <si>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</si>
  <si>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</si>
  <si>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</si>
  <si>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</si>
  <si>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</si>
  <si>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</si>
  <si>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</si>
  <si>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</si>
  <si>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</si>
  <si>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</si>
  <si>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</si>
  <si>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</si>
  <si>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</si>
  <si>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</si>
  <si>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</si>
  <si>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</si>
  <si>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</si>
  <si>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</si>
  <si>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</si>
  <si>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</si>
  <si>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</si>
  <si>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</si>
  <si>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</si>
  <si>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</si>
  <si>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</si>
  <si>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</si>
  <si>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</si>
  <si>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</si>
  <si>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</si>
  <si>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</si>
  <si>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</si>
  <si>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</si>
  <si>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</si>
  <si>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</si>
  <si>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</si>
  <si>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</si>
  <si>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</si>
  <si>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</si>
  <si>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</si>
  <si>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</si>
  <si>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</si>
  <si>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</si>
  <si>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</si>
  <si>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</si>
  <si>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</si>
  <si>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</si>
  <si>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</si>
  <si>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</si>
  <si>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</si>
  <si>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</si>
  <si>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</si>
  <si>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</si>
  <si>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</si>
  <si>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</si>
  <si>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</si>
  <si>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</si>
  <si>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</si>
  <si>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</si>
  <si>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</si>
  <si>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</si>
  <si>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</si>
  <si>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</si>
  <si>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</si>
  <si>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</si>
  <si>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</si>
  <si>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</si>
  <si>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</si>
  <si>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</si>
  <si>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</si>
  <si>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</si>
  <si>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</si>
  <si>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</si>
  <si>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</si>
  <si>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</si>
  <si>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</si>
  <si>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</si>
  <si>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</si>
  <si>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</si>
  <si>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</si>
  <si>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</si>
  <si>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</si>
  <si>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</si>
  <si>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</si>
  <si>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</si>
  <si>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</si>
  <si>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</si>
  <si>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</si>
  <si>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</si>
  <si>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</si>
  <si>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</si>
  <si>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</si>
  <si>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</si>
  <si>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</si>
  <si>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</si>
  <si>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</si>
  <si>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</si>
  <si>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</si>
  <si>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</si>
  <si>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</si>
  <si>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</si>
  <si>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</si>
  <si>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</si>
  <si>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</si>
  <si>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</si>
  <si>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</si>
  <si>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</si>
  <si>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</si>
  <si>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</si>
  <si>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</si>
  <si>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</si>
  <si>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</si>
  <si>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</si>
  <si>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</si>
  <si>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</si>
  <si>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</si>
  <si>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</si>
  <si>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</si>
  <si>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</si>
  <si>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</si>
  <si>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</si>
  <si>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</si>
  <si>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</si>
  <si>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</si>
  <si>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</si>
  <si>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</si>
  <si>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</si>
  <si>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</si>
  <si>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</si>
  <si>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</si>
  <si>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</si>
  <si>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</si>
  <si>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</si>
  <si>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</si>
  <si>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</si>
  <si>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</si>
  <si>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</si>
  <si>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</si>
  <si>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</si>
  <si>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</si>
  <si>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</si>
  <si>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</si>
  <si>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</si>
  <si>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</si>
  <si>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</si>
  <si>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</si>
  <si>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</si>
  <si>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</si>
  <si>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</si>
  <si>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</si>
  <si>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</si>
  <si>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</si>
  <si>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</si>
  <si>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</si>
  <si>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</si>
  <si>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</si>
  <si>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</si>
  <si>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</si>
  <si>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</si>
  <si>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</si>
  <si>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</si>
  <si>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</si>
  <si>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</si>
  <si>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</si>
  <si>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</si>
  <si>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</si>
  <si>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</si>
  <si>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</si>
  <si>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</si>
  <si>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</si>
  <si>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</si>
  <si>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</si>
  <si>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</si>
  <si>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</si>
  <si>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</si>
  <si>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</si>
  <si>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</si>
  <si>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</si>
  <si>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</si>
  <si>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</si>
  <si>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</si>
  <si>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</si>
  <si>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</si>
  <si>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</si>
  <si>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</si>
  <si>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</si>
  <si>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</si>
  <si>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</si>
  <si>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</si>
  <si>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</si>
  <si>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</si>
  <si>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</si>
  <si>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</si>
  <si>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</si>
  <si>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</si>
  <si>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</si>
  <si>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</si>
  <si>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</si>
  <si>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</si>
  <si>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</si>
  <si>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</si>
  <si>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</si>
  <si>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</si>
  <si>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</si>
  <si>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</si>
  <si>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</si>
  <si>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</si>
  <si>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</si>
  <si>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</si>
  <si>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</si>
  <si>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</si>
  <si>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</si>
  <si>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</si>
  <si>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</si>
  <si>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</si>
  <si>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</si>
  <si>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</si>
  <si>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</si>
  <si>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</si>
  <si>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</si>
  <si>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</si>
  <si>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</si>
  <si>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</si>
  <si>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</si>
  <si>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</si>
  <si>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</si>
  <si>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</si>
  <si>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</si>
  <si>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</si>
  <si>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</si>
  <si>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</si>
  <si>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</si>
  <si>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</si>
  <si>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</si>
  <si>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</si>
  <si>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</si>
  <si>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</si>
  <si>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</si>
  <si>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</si>
  <si>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</si>
  <si>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</si>
  <si>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</si>
  <si>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</si>
  <si>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</si>
  <si>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</si>
  <si>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</si>
  <si>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</si>
  <si>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</si>
  <si>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</si>
  <si>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</si>
  <si>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</si>
  <si>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</si>
  <si>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</si>
  <si>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</si>
  <si>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</si>
  <si>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</si>
  <si>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</si>
  <si>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</si>
  <si>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</si>
  <si>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</si>
  <si>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</si>
  <si>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</si>
  <si>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</si>
  <si>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</si>
  <si>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</si>
  <si>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</si>
  <si>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</si>
  <si>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</si>
  <si>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</si>
  <si>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</si>
  <si>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</si>
  <si>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</si>
  <si>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</si>
  <si>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</si>
  <si>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</si>
  <si>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</si>
  <si>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</si>
  <si>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</si>
  <si>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</si>
  <si>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</si>
  <si>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</si>
  <si>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</si>
  <si>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</si>
  <si>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</si>
  <si>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</si>
  <si>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</si>
  <si>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</si>
  <si>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</si>
  <si>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</si>
  <si>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</si>
  <si>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</si>
  <si>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</si>
  <si>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</si>
  <si>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</si>
  <si>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</si>
  <si>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</si>
  <si>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</si>
  <si>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</si>
  <si>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</si>
  <si>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</si>
  <si>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</si>
  <si>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</si>
  <si>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</si>
  <si>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</si>
  <si>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</si>
  <si>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</si>
  <si>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</si>
  <si>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</si>
  <si>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</si>
  <si>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</si>
  <si>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</si>
  <si>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</si>
  <si>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</si>
  <si>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</si>
  <si>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</si>
  <si>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</si>
  <si>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</si>
  <si>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</si>
  <si>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</si>
  <si>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</si>
  <si>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</si>
  <si>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</si>
  <si>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</si>
  <si>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</si>
  <si>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</si>
  <si>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</si>
  <si>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</si>
  <si>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</si>
  <si>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</si>
  <si>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</si>
  <si>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</si>
  <si>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</si>
  <si>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</si>
  <si>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</si>
  <si>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</si>
  <si>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</si>
  <si>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</si>
  <si>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</si>
  <si>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</si>
  <si>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</si>
  <si>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</si>
  <si>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</si>
  <si>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</si>
  <si>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</si>
  <si>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</si>
  <si>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</si>
  <si>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</si>
  <si>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</si>
  <si>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</si>
  <si>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</si>
  <si>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</si>
  <si>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</si>
  <si>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</si>
  <si>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</si>
  <si>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</si>
  <si>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</si>
  <si>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</si>
  <si>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</si>
  <si>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</si>
  <si>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</si>
  <si>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</si>
  <si>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</si>
  <si>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</si>
  <si>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</si>
  <si>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</si>
  <si>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</si>
  <si>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</si>
  <si>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</si>
  <si>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</si>
  <si>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</si>
  <si>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</si>
  <si>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</si>
  <si>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</si>
  <si>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</si>
  <si>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</si>
  <si>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</si>
  <si>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</si>
  <si>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</si>
  <si>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</si>
  <si>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</si>
  <si>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</si>
  <si>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</si>
  <si>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</si>
  <si>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</si>
  <si>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</si>
  <si>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</si>
  <si>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</si>
  <si>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</si>
  <si>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</si>
  <si>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</si>
  <si>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</si>
  <si>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</si>
  <si>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</si>
  <si>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</si>
  <si>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</si>
  <si>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</si>
  <si>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</si>
  <si>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</si>
  <si>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</si>
  <si>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</si>
  <si>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</si>
  <si>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</si>
  <si>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</si>
  <si>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</si>
  <si>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</si>
  <si>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</si>
  <si>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</si>
  <si>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</si>
  <si>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</si>
  <si>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</si>
  <si>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</si>
  <si>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</si>
  <si>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</si>
  <si>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</si>
  <si>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</si>
  <si>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</si>
  <si>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</si>
  <si>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</si>
  <si>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</si>
  <si>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</si>
  <si>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</si>
  <si>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</si>
  <si>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</si>
  <si>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</si>
  <si>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</si>
  <si>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</si>
  <si>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</si>
  <si>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</si>
  <si>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</si>
  <si>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</si>
  <si>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</si>
  <si>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</si>
  <si>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</si>
  <si>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</si>
  <si>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</si>
  <si>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</si>
  <si>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</si>
  <si>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</si>
  <si>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</si>
  <si>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</si>
  <si>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</si>
  <si>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</si>
  <si>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</si>
  <si>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</si>
  <si>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</si>
  <si>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</si>
  <si>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</si>
  <si>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</si>
  <si>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</si>
  <si>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</si>
  <si>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</si>
  <si>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</si>
  <si>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</si>
  <si>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</si>
  <si>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</si>
  <si>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</si>
  <si>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</si>
  <si>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</si>
  <si>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</si>
  <si>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</si>
  <si>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</si>
  <si>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</si>
  <si>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</si>
  <si>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</si>
  <si>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</si>
  <si>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</si>
  <si>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</si>
  <si>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</si>
  <si>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</si>
  <si>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</si>
  <si>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</si>
  <si>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</si>
  <si>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</si>
  <si>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</si>
  <si>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</si>
  <si>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</si>
  <si>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</si>
  <si>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</si>
  <si>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</si>
  <si>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</si>
  <si>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</si>
  <si>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</si>
  <si>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</si>
  <si>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</si>
  <si>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</si>
  <si>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</si>
  <si>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</si>
  <si>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</si>
  <si>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</si>
  <si>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</si>
  <si>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</si>
  <si>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</si>
  <si>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</si>
  <si>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</si>
  <si>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</si>
  <si>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</si>
  <si>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</si>
  <si>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</si>
  <si>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</si>
  <si>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</si>
  <si>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</si>
  <si>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</si>
  <si>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</si>
  <si>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</si>
  <si>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</si>
  <si>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</si>
  <si>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</si>
  <si>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</si>
  <si>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</si>
  <si>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</si>
  <si>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</si>
  <si>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</si>
  <si>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</si>
  <si>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</si>
  <si>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</si>
  <si>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</si>
  <si>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</si>
  <si>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</si>
  <si>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</si>
  <si>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</si>
  <si>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</si>
  <si>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</si>
  <si>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</si>
  <si>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</si>
  <si>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</si>
  <si>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</si>
  <si>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</si>
  <si>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</si>
  <si>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</si>
  <si>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</si>
  <si>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</si>
  <si>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</si>
  <si>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</si>
  <si>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</si>
  <si>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</si>
  <si>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</si>
  <si>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</si>
  <si>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</si>
  <si>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</si>
  <si>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</si>
  <si>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</si>
  <si>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</si>
  <si>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</si>
  <si>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</si>
  <si>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</si>
  <si>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</si>
  <si>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</si>
  <si>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</si>
  <si>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</si>
  <si>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</si>
  <si>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</si>
  <si>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</si>
  <si>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</si>
  <si>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</si>
  <si>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</si>
  <si>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</si>
  <si>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</si>
  <si>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</si>
  <si>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</si>
  <si>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</si>
  <si>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</si>
  <si>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</si>
  <si>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</si>
  <si>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</si>
  <si>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</si>
  <si>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</si>
  <si>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</si>
  <si>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</si>
  <si>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</si>
  <si>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</si>
  <si>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</si>
  <si>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</si>
  <si>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</si>
  <si>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</si>
  <si>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</si>
  <si>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</si>
  <si>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</si>
  <si>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</si>
  <si>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</si>
  <si>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</si>
  <si>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</si>
  <si>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</si>
  <si>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</si>
  <si>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</si>
  <si>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</si>
  <si>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</si>
  <si>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</si>
  <si>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</si>
  <si>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</si>
  <si>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</si>
  <si>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</si>
  <si>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</si>
  <si>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</si>
  <si>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</si>
  <si>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</si>
  <si>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</si>
  <si>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</si>
  <si>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</si>
  <si>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</si>
  <si>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</si>
  <si>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</si>
  <si>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</si>
  <si>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</si>
  <si>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</si>
  <si>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</si>
  <si>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</si>
  <si>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</si>
  <si>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</si>
  <si>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</si>
  <si>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</si>
  <si>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</si>
  <si>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</si>
  <si>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</si>
  <si>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</si>
  <si>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</si>
  <si>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</si>
  <si>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</si>
  <si>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</si>
  <si>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</si>
  <si>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</si>
  <si>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</si>
  <si>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</si>
  <si>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</si>
  <si>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</si>
  <si>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</si>
  <si>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</si>
  <si>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</si>
  <si>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</si>
  <si>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</si>
  <si>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</si>
  <si>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</si>
  <si>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</si>
  <si>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</si>
  <si>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</si>
  <si>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</si>
  <si>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</si>
  <si>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</si>
  <si>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</si>
  <si>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</si>
  <si>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</si>
  <si>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</si>
  <si>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</si>
  <si>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</si>
  <si>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</si>
  <si>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</si>
  <si>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</si>
  <si>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</si>
  <si>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</si>
  <si>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</si>
  <si>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</si>
  <si>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</si>
  <si>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</si>
  <si>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</si>
  <si>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</si>
  <si>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</si>
  <si>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</si>
  <si>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</si>
  <si>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</si>
  <si>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</si>
  <si>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</si>
  <si>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</si>
  <si>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</si>
  <si>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</si>
  <si>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</si>
  <si>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</si>
  <si>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</si>
  <si>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</si>
  <si>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</si>
  <si>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</si>
  <si>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</si>
  <si>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</si>
  <si>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</si>
  <si>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</si>
  <si>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</si>
  <si>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</si>
  <si>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</si>
  <si>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</si>
  <si>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</si>
  <si>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</si>
  <si>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</si>
  <si>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</si>
  <si>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</si>
  <si>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</si>
  <si>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</si>
  <si>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</si>
  <si>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</si>
  <si>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</si>
  <si>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</si>
  <si>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</si>
  <si>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</si>
  <si>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</si>
  <si>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</si>
  <si>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</si>
  <si>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</si>
  <si>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</si>
  <si>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</si>
  <si>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</si>
  <si>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</si>
  <si>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</si>
  <si>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</si>
  <si>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</si>
  <si>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</si>
  <si>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</si>
  <si>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</si>
  <si>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</si>
  <si>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</si>
  <si>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</si>
  <si>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</si>
  <si>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</si>
  <si>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</si>
  <si>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</si>
  <si>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</si>
  <si>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</si>
  <si>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</si>
  <si>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</si>
  <si>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</si>
  <si>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</si>
  <si>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</si>
  <si>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</si>
  <si>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</si>
  <si>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</si>
  <si>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</si>
  <si>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</si>
  <si>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</si>
  <si>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</si>
  <si>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</si>
  <si>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</si>
  <si>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</si>
  <si>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</si>
  <si>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</si>
  <si>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</si>
  <si>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</si>
  <si>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</si>
  <si>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</si>
  <si>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</si>
  <si>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</si>
  <si>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</si>
  <si>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</si>
  <si>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</si>
  <si>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</si>
  <si>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</si>
  <si>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</si>
  <si>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</si>
  <si>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</si>
  <si>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</si>
  <si>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</si>
  <si>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</si>
  <si>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</si>
  <si>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</si>
  <si>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</si>
  <si>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</si>
  <si>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</si>
  <si>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</si>
  <si>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</si>
  <si>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</si>
  <si>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</si>
  <si>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</si>
  <si>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</si>
  <si>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</si>
  <si>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</si>
  <si>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</si>
  <si>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</si>
  <si>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</si>
  <si>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</si>
  <si>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</si>
  <si>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</si>
  <si>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</si>
  <si>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</si>
  <si>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</si>
  <si>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</si>
  <si>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</si>
  <si>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</si>
  <si>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</si>
  <si>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</si>
  <si>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</si>
  <si>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</si>
  <si>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</si>
  <si>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</si>
  <si>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</si>
  <si>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</si>
  <si>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</si>
  <si>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</si>
  <si>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</si>
  <si>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</si>
  <si>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</si>
  <si>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</si>
  <si>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</si>
  <si>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</si>
  <si>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</si>
  <si>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</si>
  <si>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</si>
  <si>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</si>
  <si>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</si>
  <si>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</si>
  <si>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</si>
  <si>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</si>
  <si>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</si>
  <si>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</si>
  <si>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</si>
  <si>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</si>
  <si>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</si>
  <si>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</si>
  <si>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</si>
  <si>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</si>
  <si>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</si>
  <si>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</si>
  <si>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</si>
  <si>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</si>
  <si>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</si>
  <si>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</si>
  <si>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</si>
  <si>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</si>
  <si>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</si>
  <si>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</si>
  <si>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</si>
  <si>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</si>
  <si>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</si>
  <si>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</si>
  <si>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</si>
  <si>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</si>
  <si>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</si>
  <si>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</si>
  <si>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</si>
  <si>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</si>
  <si>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</si>
  <si>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</si>
  <si>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</si>
  <si>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</si>
  <si>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</si>
  <si>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</si>
  <si>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</si>
  <si>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</si>
  <si>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</si>
  <si>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</si>
  <si>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</si>
  <si>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</si>
  <si>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</si>
  <si>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</si>
  <si>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</si>
  <si>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</si>
  <si>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</si>
  <si>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</si>
  <si>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</si>
  <si>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</si>
  <si>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</si>
  <si>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</si>
  <si>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</si>
  <si>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</si>
  <si>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</si>
  <si>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</si>
  <si>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</si>
  <si>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</si>
  <si>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</si>
  <si>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</si>
  <si>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</si>
  <si>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</si>
  <si>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</si>
  <si>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</si>
  <si>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</si>
  <si>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</si>
  <si>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</si>
  <si>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</si>
  <si>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</si>
  <si>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</si>
  <si>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</si>
  <si>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</si>
  <si>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</si>
  <si>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</si>
  <si>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</si>
  <si>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</si>
  <si>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</si>
  <si>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</si>
  <si>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</si>
  <si>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</si>
  <si>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</si>
  <si>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</si>
  <si>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</si>
  <si>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</si>
  <si>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</si>
  <si>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</si>
  <si>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</si>
  <si>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</si>
  <si>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</si>
  <si>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</si>
  <si>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</si>
  <si>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</si>
  <si>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</si>
  <si>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</si>
  <si>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</si>
  <si>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</si>
  <si>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</si>
  <si>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</si>
  <si>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</si>
  <si>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</si>
  <si>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</si>
  <si>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</si>
  <si>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</si>
  <si>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</si>
  <si>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</si>
  <si>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</si>
  <si>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</si>
  <si>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</si>
  <si>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</si>
  <si>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</si>
  <si>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</si>
  <si>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</si>
  <si>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</si>
  <si>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</si>
  <si>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</si>
  <si>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</si>
  <si>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</si>
  <si>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</si>
  <si>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</si>
  <si>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</si>
  <si>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</si>
  <si>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</si>
  <si>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</si>
  <si>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</si>
  <si>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</si>
  <si>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</si>
  <si>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</si>
  <si>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</si>
  <si>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</si>
  <si>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</si>
  <si>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</si>
  <si>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</si>
  <si>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</si>
  <si>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</si>
  <si>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</si>
  <si>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</si>
  <si>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</si>
  <si>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</si>
  <si>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</si>
  <si>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</si>
  <si>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</si>
  <si>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</si>
  <si>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</si>
  <si>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</si>
  <si>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</si>
  <si>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</si>
  <si>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</si>
  <si>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</si>
  <si>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</si>
  <si>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</si>
  <si>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</si>
  <si>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</si>
  <si>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</si>
  <si>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</si>
  <si>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</si>
  <si>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</si>
  <si>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</si>
  <si>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</si>
  <si>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</si>
  <si>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</si>
  <si>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</si>
  <si>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</si>
  <si>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</si>
  <si>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</si>
  <si>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</si>
  <si>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</si>
  <si>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</si>
  <si>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</si>
  <si>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</si>
  <si>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</si>
  <si>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</si>
  <si>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</si>
  <si>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</si>
  <si>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</si>
  <si>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</si>
  <si>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</si>
  <si>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</si>
  <si>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</si>
  <si>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</si>
  <si>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</si>
  <si>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</si>
  <si>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</si>
  <si>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</si>
  <si>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</si>
  <si>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</si>
  <si>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</si>
  <si>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</si>
  <si>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</si>
  <si>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</si>
  <si>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</si>
  <si>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</si>
  <si>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</si>
  <si>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</si>
  <si>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</si>
  <si>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</si>
  <si>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</si>
  <si>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</si>
  <si>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</si>
  <si>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</si>
  <si>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</si>
  <si>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</si>
  <si>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</si>
  <si>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</si>
  <si>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</si>
  <si>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</si>
  <si>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</si>
  <si>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</si>
  <si>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</si>
  <si>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</si>
  <si>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</si>
  <si>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</si>
  <si>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</si>
  <si>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</si>
  <si>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</si>
  <si>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</si>
  <si>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</si>
  <si>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</si>
  <si>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</si>
  <si>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</si>
  <si>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</si>
  <si>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</si>
  <si>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</si>
  <si>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</si>
  <si>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</si>
  <si>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</si>
  <si>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</si>
  <si>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</si>
  <si>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</si>
  <si>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</si>
  <si>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</si>
  <si>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</si>
  <si>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</si>
  <si>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</si>
  <si>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</si>
  <si>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</si>
  <si>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</si>
  <si>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</si>
  <si>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</si>
  <si>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</si>
  <si>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</si>
  <si>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</si>
  <si>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</si>
  <si>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</si>
  <si>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</si>
  <si>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</si>
  <si>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</si>
  <si>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</si>
  <si>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</si>
  <si>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</si>
  <si>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</si>
  <si>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</si>
  <si>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</si>
  <si>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</si>
  <si>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</si>
  <si>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</si>
  <si>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</si>
  <si>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</si>
  <si>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</si>
  <si>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</si>
  <si>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</si>
  <si>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</si>
  <si>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</si>
  <si>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</si>
  <si>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</si>
  <si>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</si>
  <si>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</si>
  <si>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</si>
  <si>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</si>
  <si>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</si>
  <si>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</si>
  <si>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</si>
  <si>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</si>
  <si>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</si>
  <si>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</si>
  <si>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</si>
  <si>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</si>
  <si>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</si>
  <si>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</si>
  <si>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</si>
  <si>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</si>
  <si>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</si>
  <si>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</si>
  <si>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</si>
  <si>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</si>
  <si>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</si>
  <si>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</si>
  <si>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</si>
  <si>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</si>
  <si>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</si>
  <si>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</si>
  <si>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</si>
  <si>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</si>
  <si>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</si>
  <si>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</si>
  <si>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</si>
  <si>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</si>
  <si>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</si>
  <si>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</si>
  <si>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</si>
  <si>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</si>
  <si>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</si>
  <si>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</si>
  <si>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</si>
  <si>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</si>
  <si>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</si>
  <si>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</si>
  <si>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</si>
  <si>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</si>
  <si>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</si>
  <si>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</si>
  <si>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</si>
  <si>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</si>
  <si>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</si>
  <si>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</si>
  <si>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</si>
  <si>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</si>
  <si>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</si>
  <si>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</si>
  <si>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</si>
  <si>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</si>
  <si>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</si>
  <si>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</si>
  <si>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</si>
  <si>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</si>
  <si>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</si>
  <si>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</si>
  <si>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</si>
  <si>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</si>
  <si>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</si>
  <si>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</si>
  <si>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</si>
  <si>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</si>
  <si>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</si>
  <si>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</si>
  <si>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</si>
  <si>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</si>
  <si>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</si>
  <si>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</si>
  <si>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</si>
  <si>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</si>
  <si>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</si>
  <si>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</si>
  <si>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</si>
  <si>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</si>
  <si>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</si>
  <si>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</si>
  <si>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</si>
  <si>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</si>
  <si>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</si>
  <si>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</si>
  <si>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</si>
  <si>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</si>
  <si>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</si>
  <si>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</si>
  <si>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</si>
  <si>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</si>
  <si>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</si>
  <si>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</si>
  <si>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</si>
  <si>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</si>
  <si>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</si>
  <si>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</si>
  <si>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</si>
  <si>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</si>
  <si>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</si>
  <si>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</si>
  <si>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</si>
  <si>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</si>
  <si>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</si>
  <si>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</si>
  <si>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</si>
  <si>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</si>
  <si>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</si>
  <si>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</si>
  <si>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</si>
  <si>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</si>
  <si>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</si>
  <si>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</si>
  <si>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</si>
  <si>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</si>
  <si>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</si>
  <si>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</si>
  <si>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</si>
  <si>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</si>
  <si>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</si>
  <si>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</si>
  <si>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</si>
  <si>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</si>
  <si>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</si>
  <si>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</si>
  <si>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</si>
  <si>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</si>
  <si>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</si>
  <si>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</si>
  <si>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</si>
  <si>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</si>
  <si>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</si>
  <si>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</si>
  <si>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</si>
  <si>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</si>
  <si>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</si>
  <si>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</si>
  <si>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</si>
  <si>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</si>
  <si>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</si>
  <si>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</si>
  <si>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</si>
  <si>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</si>
  <si>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</si>
  <si>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</si>
  <si>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</si>
  <si>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</si>
  <si>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</si>
  <si>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</si>
  <si>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</si>
  <si>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</si>
  <si>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</si>
  <si>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</si>
  <si>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</si>
  <si>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</si>
  <si>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</si>
  <si>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</si>
  <si>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</si>
  <si>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</si>
  <si>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</si>
  <si>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</si>
  <si>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</si>
  <si>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</si>
  <si>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</si>
  <si>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</si>
  <si>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</si>
  <si>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</si>
  <si>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</si>
  <si>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</si>
  <si>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</si>
  <si>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</si>
  <si>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</si>
  <si>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</si>
  <si>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</si>
  <si>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</si>
  <si>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</si>
  <si>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</si>
  <si>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</si>
  <si>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</si>
  <si>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</si>
  <si>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</si>
  <si>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</si>
  <si>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</si>
  <si>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</si>
  <si>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</si>
  <si>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</si>
  <si>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</si>
  <si>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</si>
  <si>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</si>
  <si>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</si>
  <si>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</si>
  <si>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</si>
  <si>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</si>
  <si>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</si>
  <si>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</si>
  <si>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</si>
  <si>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</si>
  <si>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</si>
  <si>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</si>
  <si>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</si>
  <si>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</si>
  <si>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</si>
  <si>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</si>
  <si>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</si>
  <si>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</si>
  <si>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</si>
  <si>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</si>
  <si>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</si>
  <si>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</si>
  <si>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</si>
  <si>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</si>
  <si>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</si>
  <si>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</si>
  <si>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</si>
  <si>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</si>
  <si>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</si>
  <si>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</si>
  <si>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</si>
  <si>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</si>
  <si>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</si>
  <si>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</si>
  <si>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</si>
  <si>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</si>
  <si>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</si>
  <si>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</si>
  <si>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</si>
  <si>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</si>
  <si>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</si>
  <si>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</si>
  <si>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</si>
  <si>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</si>
  <si>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</si>
  <si>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</si>
  <si>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</si>
  <si>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</si>
  <si>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</si>
  <si>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</si>
  <si>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</si>
  <si>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</si>
  <si>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</si>
  <si>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</si>
  <si>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</si>
  <si>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</si>
  <si>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</si>
  <si>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</si>
  <si>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</si>
  <si>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</si>
  <si>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</si>
  <si>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</si>
  <si>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</si>
  <si>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</si>
  <si>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</si>
  <si>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</si>
  <si>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</si>
  <si>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</si>
  <si>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</si>
  <si>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</si>
  <si>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</si>
  <si>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</si>
  <si>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</si>
  <si>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</si>
  <si>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</si>
  <si>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</si>
  <si>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</si>
  <si>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</si>
  <si>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</si>
  <si>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</si>
  <si>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</si>
  <si>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</si>
  <si>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</si>
  <si>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</si>
  <si>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</si>
  <si>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</si>
  <si>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</si>
  <si>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</si>
  <si>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</si>
  <si>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</si>
  <si>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</si>
  <si>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</si>
  <si>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</si>
  <si>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</si>
  <si>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</si>
  <si>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</si>
  <si>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</si>
  <si>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</si>
  <si>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</si>
  <si>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</si>
  <si>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</si>
  <si>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</si>
  <si>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</si>
  <si>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</si>
  <si>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</si>
  <si>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</si>
  <si>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</si>
  <si>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</si>
  <si>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</si>
  <si>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</si>
  <si>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</si>
  <si>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</si>
  <si>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</si>
  <si>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</si>
  <si>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</si>
  <si>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</si>
  <si>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</si>
  <si>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</si>
  <si>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</si>
  <si>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</si>
  <si>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</si>
  <si>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</si>
  <si>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</si>
  <si>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</si>
  <si>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</si>
  <si>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</si>
  <si>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</si>
  <si>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</si>
  <si>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</si>
  <si>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</si>
  <si>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</si>
  <si>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</si>
  <si>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</si>
  <si>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</si>
  <si>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</si>
  <si>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</si>
  <si>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</si>
  <si>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</si>
  <si>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</si>
  <si>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</si>
  <si>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</si>
  <si>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</si>
  <si>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</si>
  <si>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</si>
  <si>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</si>
  <si>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</si>
  <si>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</si>
  <si>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</si>
  <si>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</si>
  <si>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</si>
  <si>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</si>
  <si>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</si>
  <si>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</si>
  <si>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</si>
  <si>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</si>
  <si>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</si>
  <si>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</si>
  <si>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</si>
  <si>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</si>
  <si>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</si>
  <si>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</si>
  <si>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</si>
  <si>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</si>
  <si>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</si>
  <si>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</si>
  <si>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</si>
  <si>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</si>
  <si>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</si>
  <si>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</si>
  <si>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</si>
  <si>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</si>
  <si>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</si>
  <si>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</si>
  <si>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</si>
  <si>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</si>
  <si>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</si>
  <si>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</si>
  <si>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</si>
  <si>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</si>
  <si>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</si>
  <si>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</si>
  <si>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</si>
  <si>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</si>
  <si>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</si>
  <si>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</si>
  <si>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</si>
  <si>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</si>
  <si>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</si>
  <si>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</si>
  <si>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</si>
  <si>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</si>
  <si>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</si>
  <si>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</si>
  <si>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</si>
  <si>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</si>
  <si>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</si>
  <si>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</si>
  <si>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</si>
  <si>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</si>
  <si>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</si>
  <si>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</si>
  <si>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</si>
  <si>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</si>
  <si>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</si>
  <si>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</si>
  <si>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</si>
  <si>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</si>
  <si>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</si>
  <si>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</si>
  <si>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</si>
  <si>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</si>
  <si>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</si>
  <si>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</si>
  <si>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</si>
  <si>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</si>
  <si>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</si>
  <si>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</si>
  <si>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</si>
  <si>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</si>
  <si>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</si>
  <si>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</si>
  <si>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</si>
  <si>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</si>
  <si>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</si>
  <si>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</si>
  <si>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</si>
  <si>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</si>
  <si>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</si>
  <si>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</si>
  <si>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</si>
  <si>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</si>
  <si>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</si>
  <si>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</si>
  <si>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</si>
  <si>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</si>
  <si>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</si>
  <si>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</si>
  <si>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</si>
  <si>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</si>
  <si>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</si>
  <si>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</si>
  <si>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</si>
  <si>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</si>
  <si>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</si>
  <si>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</si>
  <si>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</si>
  <si>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</si>
  <si>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</si>
  <si>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</si>
  <si>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</si>
  <si>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</si>
  <si>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</si>
  <si>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</si>
  <si>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</si>
  <si>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</si>
  <si>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</si>
  <si>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</si>
  <si>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</si>
  <si>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</si>
  <si>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</si>
  <si>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</si>
  <si>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</si>
  <si>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</si>
  <si>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</si>
  <si>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</si>
  <si>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</si>
  <si>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</si>
  <si>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</si>
  <si>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</si>
  <si>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</si>
  <si>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</si>
  <si>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</si>
  <si>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</si>
  <si>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</si>
  <si>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</si>
  <si>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</si>
  <si>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</si>
  <si>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</si>
  <si>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</si>
  <si>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</si>
  <si>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</si>
  <si>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</si>
  <si>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</si>
  <si>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</si>
  <si>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</si>
  <si>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</si>
  <si>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</si>
  <si>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</si>
  <si>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</si>
  <si>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</si>
  <si>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</si>
  <si>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</si>
  <si>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</si>
  <si>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</si>
  <si>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</si>
  <si>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</si>
  <si>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</si>
  <si>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</si>
  <si>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</si>
  <si>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</si>
  <si>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</si>
  <si>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</si>
  <si>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</si>
  <si>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</si>
  <si>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</si>
  <si>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</si>
  <si>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</si>
  <si>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</si>
  <si>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</si>
  <si>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</si>
  <si>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</si>
  <si>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</si>
  <si>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</si>
  <si>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</si>
  <si>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</si>
  <si>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</si>
  <si>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</si>
  <si>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</si>
  <si>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</si>
  <si>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</si>
  <si>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</si>
  <si>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</si>
  <si>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</si>
  <si>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</si>
  <si>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</si>
  <si>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</si>
  <si>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</si>
  <si>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</si>
  <si>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</si>
  <si>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</si>
  <si>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</si>
  <si>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</si>
  <si>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</si>
  <si>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</si>
  <si>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</si>
  <si>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</si>
  <si>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</si>
  <si>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</si>
  <si>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</si>
  <si>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</si>
  <si>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</si>
  <si>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</si>
  <si>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</si>
  <si>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</si>
  <si>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</si>
  <si>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</si>
  <si>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</si>
  <si>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</si>
  <si>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</si>
  <si>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</si>
  <si>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</si>
  <si>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</si>
  <si>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</si>
  <si>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</si>
  <si>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</si>
  <si>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</si>
  <si>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</si>
  <si>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</si>
  <si>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</si>
  <si>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</si>
  <si>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</si>
  <si>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</si>
  <si>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</si>
  <si>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</si>
  <si>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</si>
  <si>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</si>
  <si>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</si>
  <si>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</si>
  <si>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</si>
  <si>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</si>
  <si>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</si>
  <si>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</si>
  <si>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</si>
  <si>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</si>
  <si>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</si>
  <si>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</si>
  <si>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</si>
  <si>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</si>
  <si>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</si>
  <si>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</si>
  <si>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</si>
  <si>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</si>
  <si>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</si>
  <si>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</si>
  <si>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</si>
  <si>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</si>
  <si>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</si>
  <si>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</si>
  <si>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</si>
  <si>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</si>
  <si>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</si>
  <si>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</si>
  <si>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</si>
  <si>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</si>
  <si>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</si>
  <si>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</si>
  <si>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</si>
  <si>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</si>
  <si>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</si>
  <si>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</si>
  <si>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</si>
  <si>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</si>
  <si>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</si>
  <si>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</si>
  <si>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</si>
  <si>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</si>
  <si>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</si>
  <si>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</si>
  <si>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</si>
  <si>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</si>
  <si>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</si>
  <si>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</si>
  <si>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</si>
  <si>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</si>
  <si>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</si>
  <si>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</si>
  <si>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</si>
  <si>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</si>
  <si>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</si>
  <si>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</si>
  <si>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</si>
  <si>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</si>
  <si>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</si>
  <si>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</si>
  <si>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</si>
  <si>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</si>
  <si>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</si>
  <si>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</si>
  <si>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</si>
  <si>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</si>
  <si>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</si>
  <si>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</si>
  <si>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</si>
  <si>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</si>
  <si>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</si>
  <si>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</si>
  <si>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</si>
  <si>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</si>
  <si>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</si>
  <si>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</si>
  <si>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</si>
  <si>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</si>
  <si>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</si>
  <si>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</si>
  <si>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</si>
  <si>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</si>
  <si>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</si>
  <si>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</si>
  <si>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</si>
  <si>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</si>
  <si>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</si>
  <si>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</si>
  <si>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</si>
  <si>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</si>
  <si>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</si>
  <si>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</si>
  <si>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</si>
  <si>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</si>
  <si>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</si>
  <si>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</si>
  <si>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</si>
  <si>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</si>
  <si>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</si>
  <si>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</si>
  <si>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</si>
  <si>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</si>
  <si>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</si>
  <si>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</si>
  <si>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</si>
  <si>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</si>
  <si>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</si>
  <si>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</si>
  <si>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</si>
  <si>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</si>
  <si>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</si>
  <si>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</si>
  <si>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</si>
  <si>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</si>
  <si>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</si>
  <si>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</si>
  <si>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</si>
  <si>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</si>
  <si>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</si>
  <si>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</si>
  <si>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</si>
  <si>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</si>
  <si>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</si>
  <si>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</si>
  <si>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</si>
  <si>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</si>
  <si>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</si>
  <si>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</si>
  <si>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</si>
  <si>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</si>
  <si>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</si>
  <si>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</si>
  <si>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</si>
  <si>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</si>
  <si>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</si>
  <si>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</si>
  <si>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</si>
  <si>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</si>
  <si>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</si>
  <si>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</si>
  <si>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</si>
  <si>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</si>
  <si>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</si>
  <si>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</si>
  <si>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</si>
  <si>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</si>
  <si>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</si>
  <si>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</si>
  <si>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</si>
  <si>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</si>
  <si>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</si>
  <si>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</si>
  <si>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</si>
  <si>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</si>
  <si>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</si>
  <si>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</si>
  <si>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</si>
  <si>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</si>
  <si>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</si>
  <si>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</si>
  <si>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</si>
  <si>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</si>
  <si>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</si>
  <si>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</si>
  <si>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</si>
  <si>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</si>
  <si>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</si>
  <si>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</si>
  <si>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</si>
  <si>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</si>
  <si>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</si>
  <si>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</si>
  <si>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</si>
  <si>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</si>
  <si>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</si>
  <si>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</si>
  <si>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</si>
  <si>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</si>
  <si>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</si>
  <si>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</si>
  <si>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</si>
  <si>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</si>
  <si>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</si>
  <si>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</si>
  <si>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</si>
  <si>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</si>
  <si>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</si>
  <si>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</si>
  <si>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</si>
  <si>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</si>
  <si>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</si>
  <si>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</si>
  <si>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</si>
  <si>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</si>
  <si>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</si>
  <si>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</si>
  <si>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</si>
  <si>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</si>
  <si>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</si>
  <si>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</si>
  <si>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</si>
  <si>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</si>
  <si>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</si>
  <si>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</si>
  <si>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</si>
  <si>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</si>
  <si>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</si>
  <si>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</si>
  <si>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</si>
  <si>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</si>
  <si>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</si>
  <si>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</si>
  <si>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</si>
  <si>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</si>
  <si>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</si>
  <si>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</si>
  <si>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</si>
  <si>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</si>
  <si>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</si>
  <si>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</si>
  <si>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</si>
  <si>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</si>
  <si>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</si>
  <si>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</si>
  <si>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</si>
  <si>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</si>
  <si>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</si>
  <si>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</si>
  <si>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</si>
  <si>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</si>
  <si>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</si>
  <si>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</si>
  <si>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</si>
  <si>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</si>
  <si>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</si>
  <si>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</si>
  <si>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</si>
  <si>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</si>
  <si>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</si>
  <si>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</si>
  <si>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</si>
  <si>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</si>
  <si>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</si>
  <si>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</si>
  <si>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</si>
  <si>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</si>
  <si>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</si>
  <si>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</si>
  <si>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</si>
  <si>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</si>
  <si>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</si>
  <si>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</si>
  <si>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</si>
  <si>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</si>
  <si>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</si>
  <si>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</si>
  <si>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</si>
  <si>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</si>
  <si>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</si>
  <si>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</si>
  <si>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</si>
  <si>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</si>
  <si>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</si>
  <si>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</si>
  <si>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</si>
  <si>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</si>
  <si>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</si>
  <si>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</si>
  <si>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</si>
  <si>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</si>
  <si>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</si>
  <si>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</si>
  <si>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</si>
  <si>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</si>
  <si>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</si>
  <si>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</si>
  <si>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</si>
  <si>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</si>
  <si>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</si>
  <si>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</si>
  <si>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</si>
  <si>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</si>
  <si>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</si>
  <si>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</si>
  <si>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</si>
  <si>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</si>
  <si>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</si>
  <si>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</si>
  <si>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</si>
  <si>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</si>
  <si>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</si>
  <si>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</si>
  <si>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</si>
  <si>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</si>
  <si>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</si>
  <si>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</si>
  <si>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</si>
  <si>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</si>
  <si>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</si>
  <si>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</si>
  <si>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</si>
  <si>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</si>
  <si>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</si>
  <si>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</si>
  <si>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</si>
  <si>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</si>
  <si>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</si>
  <si>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</si>
  <si>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</si>
  <si>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</si>
  <si>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</si>
  <si>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</si>
  <si>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</si>
  <si>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</si>
  <si>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</si>
  <si>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</si>
  <si>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</si>
  <si>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</si>
  <si>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</si>
  <si>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</si>
  <si>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</si>
  <si>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</si>
  <si>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</si>
  <si>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</si>
  <si>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</si>
  <si>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</si>
  <si>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</si>
  <si>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</si>
  <si>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</si>
  <si>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</si>
  <si>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</si>
  <si>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</si>
  <si>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</si>
  <si>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</si>
  <si>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</si>
  <si>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</si>
  <si>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</si>
  <si>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</si>
  <si>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</si>
  <si>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</si>
  <si>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</si>
  <si>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</si>
  <si>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</si>
  <si>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</si>
  <si>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</si>
  <si>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</si>
  <si>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</si>
  <si>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</si>
  <si>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</si>
  <si>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</si>
  <si>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</si>
  <si>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</si>
  <si>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</si>
  <si>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</si>
  <si>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</si>
  <si>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</si>
  <si>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</si>
  <si>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</si>
  <si>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</si>
  <si>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</si>
  <si>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</si>
  <si>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</si>
  <si>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</si>
  <si>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</si>
  <si>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</si>
  <si>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</si>
  <si>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</si>
  <si>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</si>
  <si>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</si>
  <si>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</si>
  <si>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</si>
  <si>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</si>
  <si>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</si>
  <si>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</si>
  <si>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</si>
  <si>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</si>
  <si>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</si>
  <si>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</si>
  <si>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</si>
  <si>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</si>
  <si>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</si>
  <si>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</si>
  <si>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</si>
  <si>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</si>
  <si>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</si>
  <si>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</si>
  <si>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</si>
  <si>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</si>
  <si>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</si>
  <si>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</si>
  <si>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</si>
  <si>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</si>
  <si>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</si>
  <si>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</si>
  <si>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</si>
  <si>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</si>
  <si>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</si>
  <si>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</si>
  <si>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</si>
  <si>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</si>
  <si>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</si>
  <si>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</si>
  <si>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</si>
  <si>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</si>
  <si>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</si>
  <si>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</si>
  <si>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</si>
  <si>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</si>
  <si>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</si>
  <si>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</si>
  <si>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</si>
  <si>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</si>
  <si>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</si>
  <si>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</si>
  <si>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</si>
  <si>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</si>
  <si>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</si>
  <si>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</si>
  <si>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</si>
  <si>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</si>
  <si>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</si>
  <si>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</si>
  <si>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</si>
  <si>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</si>
  <si>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</si>
  <si>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</si>
  <si>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</si>
  <si>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</si>
  <si>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</si>
  <si>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</si>
  <si>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</si>
  <si>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</si>
  <si>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</si>
  <si>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</si>
  <si>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</si>
  <si>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</si>
  <si>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</si>
  <si>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</si>
  <si>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</si>
  <si>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</si>
  <si>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</si>
  <si>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</si>
  <si>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</si>
  <si>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</si>
  <si>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</si>
  <si>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</si>
  <si>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</si>
  <si>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</si>
  <si>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</si>
  <si>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</si>
  <si>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</si>
  <si>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</si>
  <si>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</si>
  <si>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</si>
  <si>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</si>
  <si>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</si>
  <si>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</si>
  <si>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</si>
  <si>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</si>
  <si>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</si>
  <si>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</si>
  <si>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</si>
  <si>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</si>
  <si>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</si>
  <si>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</si>
  <si>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</si>
  <si>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</si>
  <si>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</si>
  <si>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</si>
  <si>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</si>
  <si>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</si>
  <si>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</si>
  <si>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</si>
  <si>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</si>
  <si>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</si>
  <si>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</si>
  <si>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</si>
  <si>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</si>
  <si>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</si>
  <si>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</si>
  <si>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</si>
  <si>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</si>
  <si>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</si>
  <si>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</si>
  <si>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</si>
  <si>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</si>
  <si>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</si>
  <si>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</si>
  <si>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</si>
  <si>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</si>
  <si>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</si>
  <si>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</si>
  <si>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</si>
  <si>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</si>
  <si>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</si>
  <si>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</si>
  <si>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</si>
  <si>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</si>
  <si>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</si>
  <si>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</si>
  <si>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</si>
  <si>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</si>
  <si>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</si>
  <si>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</si>
  <si>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</si>
  <si>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</si>
  <si>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</si>
  <si>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</si>
  <si>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</si>
  <si>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</si>
  <si>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</si>
  <si>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</si>
  <si>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</si>
  <si>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</si>
  <si>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</si>
  <si>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</si>
  <si>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</si>
  <si>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</si>
  <si>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</si>
  <si>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</si>
  <si>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</si>
  <si>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</si>
  <si>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</si>
  <si>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</si>
  <si>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</si>
  <si>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</si>
  <si>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</si>
  <si>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</si>
  <si>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</si>
  <si>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</si>
  <si>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</si>
  <si>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</si>
  <si>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</si>
  <si>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</si>
  <si>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</si>
  <si>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</si>
  <si>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</si>
  <si>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</si>
  <si>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</si>
  <si>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</si>
  <si>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</si>
  <si>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</si>
  <si>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</si>
  <si>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</si>
  <si>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</si>
  <si>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</si>
  <si>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</si>
  <si>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</si>
  <si>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</si>
  <si>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</si>
  <si>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</si>
  <si>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</si>
  <si>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</si>
  <si>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</si>
  <si>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</si>
  <si>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</si>
  <si>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</si>
  <si>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</si>
  <si>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</si>
  <si>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</si>
  <si>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</si>
  <si>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</si>
  <si>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</si>
  <si>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</si>
  <si>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</si>
  <si>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</si>
  <si>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</si>
  <si>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</si>
  <si>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</si>
  <si>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</si>
  <si>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</si>
  <si>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</si>
  <si>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</si>
  <si>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</si>
  <si>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</si>
  <si>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</si>
  <si>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</si>
  <si>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</si>
  <si>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</si>
  <si>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</si>
  <si>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</si>
  <si>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</si>
  <si>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</si>
  <si>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</si>
  <si>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</si>
  <si>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</si>
  <si>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</si>
  <si>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</si>
  <si>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</si>
  <si>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</si>
  <si>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</si>
  <si>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</si>
  <si>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</si>
  <si>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</si>
  <si>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</si>
  <si>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</si>
  <si>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</si>
  <si>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</si>
  <si>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</si>
  <si>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</si>
  <si>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</si>
  <si>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</si>
  <si>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</si>
  <si>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</si>
  <si>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</si>
  <si>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</si>
  <si>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</si>
  <si>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</si>
  <si>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</si>
  <si>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</si>
  <si>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</si>
  <si>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</si>
  <si>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</si>
  <si>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</si>
  <si>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</si>
  <si>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</si>
  <si>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</si>
  <si>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</si>
  <si>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</si>
  <si>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</si>
  <si>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</si>
  <si>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</si>
  <si>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</si>
  <si>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</si>
  <si>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</si>
  <si>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</si>
  <si>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</si>
  <si>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</si>
  <si>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</si>
  <si>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</si>
  <si>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</si>
  <si>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</si>
  <si>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</si>
  <si>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</si>
  <si>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</si>
  <si>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</si>
  <si>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</si>
  <si>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</si>
  <si>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</si>
  <si>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</si>
  <si>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</si>
  <si>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</si>
  <si>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</si>
  <si>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</si>
  <si>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</si>
  <si>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</si>
  <si>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</si>
  <si>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</si>
  <si>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</si>
  <si>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</si>
  <si>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</si>
  <si>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</si>
  <si>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</si>
  <si>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</si>
  <si>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</si>
  <si>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</si>
  <si>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</si>
  <si>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</si>
  <si>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</si>
  <si>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</si>
  <si>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</si>
  <si>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</si>
  <si>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</si>
  <si>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</si>
  <si>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</si>
  <si>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</si>
  <si>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</si>
  <si>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</si>
  <si>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</si>
  <si>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</si>
  <si>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</si>
  <si>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</si>
  <si>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</si>
  <si>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</si>
  <si>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</si>
  <si>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</si>
  <si>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</si>
  <si>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</si>
  <si>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</si>
  <si>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</si>
  <si>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</si>
  <si>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</si>
  <si>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</si>
  <si>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</si>
  <si>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</si>
  <si>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</si>
  <si>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</si>
  <si>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</si>
  <si>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</si>
  <si>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</si>
  <si>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</si>
  <si>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</si>
  <si>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</si>
  <si>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</si>
  <si>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</si>
  <si>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</si>
  <si>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</si>
  <si>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</si>
  <si>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</si>
  <si>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</si>
  <si>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</si>
  <si>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</si>
  <si>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</si>
  <si>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</si>
  <si>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</si>
  <si>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</si>
  <si>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</si>
  <si>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</si>
  <si>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</si>
  <si>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</si>
  <si>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</si>
  <si>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</si>
  <si>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</si>
  <si>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</si>
  <si>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</si>
  <si>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</si>
  <si>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</si>
  <si>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</si>
  <si>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</si>
  <si>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</si>
  <si>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</si>
  <si>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</si>
  <si>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</si>
  <si>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</si>
  <si>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</si>
  <si>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</si>
  <si>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</si>
  <si>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</si>
  <si>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</si>
  <si>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</si>
  <si>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</si>
  <si>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</si>
  <si>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</si>
  <si>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</si>
  <si>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</si>
  <si>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</si>
  <si>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</si>
  <si>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</si>
  <si>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</si>
  <si>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</si>
  <si>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</si>
  <si>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</si>
  <si>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</si>
  <si>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</si>
  <si>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</si>
  <si>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</si>
  <si>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</si>
  <si>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</si>
  <si>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</si>
  <si>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</si>
  <si>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</si>
  <si>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</si>
  <si>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</si>
  <si>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</si>
  <si>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</si>
  <si>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</si>
  <si>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</si>
  <si>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</si>
  <si>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</si>
  <si>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</si>
  <si>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</si>
  <si>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</si>
  <si>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</si>
  <si>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</si>
  <si>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</si>
  <si>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</si>
  <si>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</si>
  <si>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</si>
  <si>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</si>
  <si>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</si>
  <si>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</si>
  <si>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</si>
  <si>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</si>
  <si>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</si>
  <si>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</si>
  <si>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</si>
  <si>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</si>
  <si>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</si>
  <si>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</si>
  <si>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</si>
  <si>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</si>
  <si>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</si>
  <si>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</si>
  <si>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</si>
  <si>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</si>
  <si>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</si>
  <si>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</si>
  <si>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</si>
  <si>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</si>
  <si>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</si>
  <si>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</si>
  <si>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</si>
  <si>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</si>
  <si>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</si>
  <si>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</si>
  <si>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</si>
  <si>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</si>
  <si>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</si>
  <si>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</si>
  <si>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</si>
  <si>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</si>
  <si>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</si>
  <si>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</si>
  <si>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</si>
  <si>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</si>
  <si>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</si>
  <si>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</si>
  <si>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</si>
  <si>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</si>
  <si>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</si>
  <si>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</si>
  <si>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</si>
  <si>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</si>
  <si>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</si>
  <si>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</si>
  <si>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</si>
  <si>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</si>
  <si>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</si>
  <si>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</si>
  <si>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</si>
  <si>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</si>
  <si>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</si>
  <si>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</si>
  <si>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</si>
  <si>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</si>
  <si>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</si>
  <si>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</si>
  <si>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</si>
  <si>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</si>
  <si>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</si>
  <si>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</si>
  <si>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</si>
  <si>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</si>
  <si>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</si>
  <si>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</si>
  <si>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</si>
  <si>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</si>
  <si>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</si>
  <si>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</si>
  <si>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</si>
  <si>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</si>
  <si>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</si>
  <si>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</si>
  <si>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</si>
  <si>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</si>
  <si>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</si>
  <si>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</si>
  <si>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</si>
  <si>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</si>
  <si>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</si>
  <si>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</si>
  <si>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</si>
  <si>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</si>
  <si>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</si>
  <si>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</si>
  <si>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</si>
  <si>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</si>
  <si>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</si>
  <si>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</si>
  <si>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</si>
  <si>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</si>
  <si>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</si>
  <si>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</si>
  <si>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</si>
  <si>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</si>
  <si>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</si>
  <si>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</si>
  <si>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</si>
  <si>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</si>
  <si>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</si>
  <si>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</si>
  <si>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</si>
  <si>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</si>
  <si>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</si>
  <si>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</si>
  <si>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</si>
  <si>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</si>
  <si>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</si>
  <si>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</si>
  <si>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</si>
  <si>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</si>
  <si>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</si>
  <si>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</si>
  <si>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</si>
  <si>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</si>
  <si>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</si>
  <si>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</si>
  <si>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</si>
  <si>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</si>
  <si>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</si>
  <si>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</si>
  <si>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</si>
  <si>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</si>
  <si>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</si>
  <si>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</si>
  <si>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</si>
  <si>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</si>
  <si>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</si>
  <si>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</si>
  <si>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</si>
  <si>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</si>
  <si>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</si>
  <si>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</si>
  <si>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</si>
  <si>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</si>
  <si>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</si>
  <si>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</si>
  <si>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</si>
  <si>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</si>
  <si>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</si>
  <si>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</si>
  <si>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</si>
  <si>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</si>
  <si>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</si>
  <si>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</si>
  <si>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</si>
  <si>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</si>
  <si>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</si>
  <si>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</si>
  <si>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</si>
  <si>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</si>
  <si>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</si>
  <si>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</si>
  <si>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</si>
  <si>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</si>
  <si>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</si>
  <si>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</si>
  <si>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</si>
  <si>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</si>
  <si>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</si>
  <si>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</si>
  <si>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</si>
  <si>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</si>
  <si>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</si>
  <si>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</si>
  <si>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</si>
  <si>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</si>
  <si>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</si>
  <si>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</si>
  <si>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</si>
  <si>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</si>
  <si>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</si>
  <si>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</si>
  <si>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</si>
  <si>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</si>
  <si>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</si>
  <si>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</si>
  <si>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</si>
  <si>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</si>
  <si>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</si>
  <si>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</si>
  <si>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</si>
  <si>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</si>
  <si>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</si>
  <si>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</si>
  <si>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</si>
  <si>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</si>
  <si>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</si>
  <si>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</si>
  <si>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</si>
  <si>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</si>
  <si>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</si>
  <si>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</si>
  <si>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</si>
  <si>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</si>
  <si>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</si>
  <si>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</si>
  <si>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</si>
  <si>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</si>
  <si>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</si>
  <si>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</si>
  <si>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</si>
  <si>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</si>
  <si>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</si>
  <si>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</si>
  <si>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</si>
  <si>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</si>
  <si>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</si>
  <si>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</si>
  <si>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</si>
  <si>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</si>
  <si>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</si>
  <si>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</si>
  <si>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</si>
  <si>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</si>
  <si>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</si>
  <si>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</si>
  <si>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</si>
  <si>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</si>
  <si>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</si>
  <si>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</si>
  <si>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</si>
  <si>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</si>
  <si>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</si>
  <si>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</si>
  <si>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</si>
  <si>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</si>
  <si>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</si>
  <si>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</si>
  <si>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</si>
  <si>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</si>
  <si>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</si>
  <si>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</si>
  <si>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</si>
  <si>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</si>
  <si>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</si>
  <si>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</si>
  <si>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</si>
  <si>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</si>
  <si>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</si>
  <si>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</si>
  <si>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</si>
  <si>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</si>
  <si>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</si>
  <si>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</si>
  <si>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</si>
  <si>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</si>
  <si>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</si>
  <si>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</si>
  <si>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</si>
  <si>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</si>
  <si>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</si>
  <si>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</si>
  <si>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</si>
  <si>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</si>
  <si>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</si>
  <si>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</si>
  <si>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</si>
  <si>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</si>
  <si>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</si>
  <si>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</si>
  <si>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</si>
  <si>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</si>
  <si>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</si>
  <si>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</si>
  <si>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</si>
  <si>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</si>
  <si>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</si>
  <si>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</si>
  <si>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</si>
  <si>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</si>
  <si>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</si>
  <si>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</si>
  <si>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</si>
  <si>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</si>
  <si>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</si>
  <si>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</si>
  <si>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</si>
  <si>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</si>
  <si>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</si>
  <si>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</si>
  <si>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</si>
  <si>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</si>
  <si>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</si>
  <si>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</si>
  <si>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</si>
  <si>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</si>
  <si>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</si>
  <si>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</si>
  <si>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</si>
  <si>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</si>
  <si>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</si>
  <si>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</si>
  <si>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</si>
  <si>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</si>
  <si>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</si>
  <si>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</si>
  <si>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</si>
  <si>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</si>
  <si>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</si>
  <si>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</si>
  <si>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</si>
  <si>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</si>
  <si>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</si>
  <si>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</si>
  <si>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</si>
  <si>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</si>
  <si>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</si>
  <si>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</si>
  <si>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</si>
  <si>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</si>
  <si>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</si>
  <si>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</si>
  <si>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</si>
  <si>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</si>
  <si>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</si>
  <si>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</si>
  <si>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</si>
  <si>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</si>
  <si>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</si>
  <si>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</si>
  <si>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</si>
  <si>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</si>
  <si>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</si>
  <si>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</si>
  <si>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</si>
  <si>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</si>
  <si>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</si>
  <si>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</si>
  <si>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</si>
  <si>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</si>
  <si>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</si>
  <si>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</si>
  <si>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</si>
  <si>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</si>
  <si>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</si>
  <si>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</si>
  <si>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</si>
  <si>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</si>
  <si>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</si>
  <si>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</si>
  <si>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</si>
  <si>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</si>
  <si>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</si>
  <si>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</si>
  <si>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</si>
  <si>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</si>
  <si>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</si>
  <si>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</si>
  <si>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</si>
  <si>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</si>
  <si>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</si>
  <si>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</si>
  <si>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</si>
  <si>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</si>
  <si>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</si>
  <si>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</si>
  <si>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</si>
  <si>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</si>
  <si>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</si>
  <si>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</si>
  <si>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</si>
  <si>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</si>
  <si>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</si>
  <si>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</si>
  <si>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</si>
  <si>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</si>
  <si>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</si>
  <si>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</si>
  <si>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</si>
  <si>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</si>
  <si>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</si>
  <si>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</si>
  <si>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</si>
  <si>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</si>
  <si>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</si>
  <si>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</si>
  <si>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</si>
  <si>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</si>
  <si>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</si>
  <si>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</si>
  <si>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</si>
  <si>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</si>
  <si>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</si>
  <si>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</si>
  <si>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</si>
  <si>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</si>
  <si>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</si>
  <si>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</si>
  <si>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</si>
  <si>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</si>
  <si>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</si>
  <si>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</si>
  <si>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</si>
  <si>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</si>
  <si>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</si>
  <si>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</si>
  <si>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</si>
  <si>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</si>
  <si>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</si>
  <si>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</si>
  <si>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</si>
  <si>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</si>
  <si>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</si>
  <si>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</si>
  <si>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</si>
  <si>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</si>
  <si>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</si>
  <si>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</si>
  <si>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</si>
  <si>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</si>
  <si>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</si>
  <si>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</si>
  <si>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</si>
  <si>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</si>
  <si>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</si>
  <si>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</si>
  <si>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</si>
  <si>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</si>
  <si>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</si>
  <si>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</si>
  <si>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</si>
  <si>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</si>
  <si>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</si>
  <si>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</si>
  <si>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</si>
  <si>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</si>
  <si>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</si>
  <si>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</si>
  <si>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</si>
  <si>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</si>
  <si>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</si>
  <si>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</si>
  <si>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</si>
  <si>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</si>
  <si>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</si>
  <si>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</si>
  <si>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</si>
  <si>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</si>
  <si>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</si>
  <si>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</si>
  <si>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</si>
  <si>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</si>
  <si>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</si>
  <si>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</si>
  <si>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</si>
  <si>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</si>
  <si>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</si>
  <si>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</si>
  <si>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</si>
  <si>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</si>
  <si>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</si>
  <si>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</si>
  <si>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</si>
  <si>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</si>
  <si>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</si>
  <si>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</si>
  <si>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</si>
  <si>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</si>
  <si>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</si>
  <si>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</si>
  <si>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</si>
  <si>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</si>
  <si>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</si>
  <si>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</si>
  <si>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</si>
  <si>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</si>
  <si>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</si>
  <si>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</si>
  <si>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</si>
  <si>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</si>
  <si>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</si>
  <si>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</si>
  <si>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</si>
  <si>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</si>
  <si>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</si>
  <si>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</si>
  <si>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</si>
  <si>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</si>
  <si>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</si>
  <si>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</si>
  <si>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</si>
  <si>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</si>
  <si>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</si>
  <si>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</si>
  <si>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</si>
  <si>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</si>
  <si>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</si>
  <si>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</si>
  <si>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</si>
  <si>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</si>
  <si>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</si>
  <si>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</si>
  <si>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</si>
  <si>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</si>
  <si>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</si>
  <si>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</si>
  <si>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</si>
  <si>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</si>
  <si>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</si>
  <si>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</si>
  <si>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</si>
  <si>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</si>
  <si>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</si>
  <si>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</si>
  <si>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</si>
  <si>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</si>
  <si>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</si>
  <si>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</si>
  <si>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</si>
  <si>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</si>
  <si>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</si>
  <si>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</si>
  <si>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</si>
  <si>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</si>
  <si>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</si>
  <si>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</si>
  <si>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</si>
  <si>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</si>
  <si>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</si>
  <si>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</si>
  <si>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</si>
  <si>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</si>
  <si>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</si>
  <si>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</si>
  <si>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</si>
  <si>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</si>
  <si>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</si>
  <si>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</si>
  <si>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</si>
  <si>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</si>
  <si>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</si>
  <si>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</si>
  <si>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</si>
  <si>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</si>
  <si>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</si>
  <si>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</si>
  <si>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</si>
  <si>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</si>
  <si>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</si>
  <si>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</si>
  <si>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</si>
  <si>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</si>
  <si>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</si>
  <si>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</si>
  <si>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</si>
  <si>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</si>
  <si>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</si>
  <si>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</si>
  <si>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</si>
  <si>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</si>
  <si>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</si>
  <si>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</si>
  <si>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</si>
  <si>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</si>
  <si>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</si>
  <si>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</si>
  <si>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</si>
  <si>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</si>
  <si>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</si>
  <si>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</si>
  <si>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</si>
  <si>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</si>
  <si>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</si>
  <si>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</si>
  <si>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</si>
  <si>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</si>
  <si>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</si>
  <si>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</si>
  <si>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</si>
  <si>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</si>
  <si>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</si>
  <si>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</si>
  <si>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</si>
  <si>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</si>
  <si>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</si>
  <si>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</si>
  <si>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</si>
  <si>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</si>
  <si>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</si>
  <si>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</si>
  <si>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</si>
  <si>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</si>
  <si>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</si>
  <si>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</si>
  <si>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</si>
  <si>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</si>
  <si>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</si>
  <si>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</si>
  <si>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</si>
  <si>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</si>
  <si>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</si>
  <si>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</si>
  <si>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</si>
  <si>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</si>
  <si>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</si>
  <si>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</si>
  <si>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</si>
  <si>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</si>
  <si>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</si>
  <si>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</si>
  <si>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</si>
  <si>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</si>
  <si>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</si>
  <si>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</si>
  <si>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</si>
  <si>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</si>
  <si>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</si>
  <si>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</si>
  <si>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</si>
  <si>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</si>
  <si>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</si>
  <si>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</si>
  <si>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</si>
  <si>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</si>
  <si>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</si>
  <si>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</si>
  <si>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</si>
  <si>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</si>
  <si>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</si>
  <si>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</si>
  <si>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</si>
  <si>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</si>
  <si>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</si>
  <si>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</si>
  <si>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</si>
  <si>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</si>
  <si>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</si>
  <si>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</si>
  <si>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</si>
  <si>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</si>
  <si>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</si>
  <si>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</si>
  <si>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</si>
  <si>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</si>
  <si>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</si>
  <si>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</si>
  <si>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</si>
  <si>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</si>
  <si>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</si>
  <si>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</si>
  <si>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</si>
  <si>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</si>
  <si>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</si>
  <si>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</si>
  <si>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</si>
  <si>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</si>
  <si>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</si>
  <si>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</si>
  <si>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</si>
  <si>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</si>
  <si>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</si>
  <si>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</si>
  <si>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</si>
  <si>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</si>
  <si>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</si>
  <si>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</si>
  <si>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</si>
  <si>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</si>
  <si>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</si>
  <si>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</si>
  <si>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</si>
  <si>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</si>
  <si>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</si>
  <si>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</si>
  <si>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</si>
  <si>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</si>
  <si>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</si>
  <si>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</si>
  <si>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</si>
  <si>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</si>
  <si>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</si>
  <si>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</si>
  <si>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</si>
  <si>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</si>
  <si>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</si>
  <si>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</si>
  <si>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</si>
  <si>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</si>
  <si>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</si>
  <si>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</si>
  <si>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</si>
  <si>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</si>
  <si>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</si>
  <si>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</si>
  <si>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</si>
  <si>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</si>
  <si>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</si>
  <si>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</si>
  <si>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</si>
  <si>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</si>
  <si>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</si>
  <si>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</si>
  <si>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</si>
  <si>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</si>
  <si>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</si>
  <si>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</si>
  <si>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</si>
  <si>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</si>
  <si>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</si>
  <si>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</si>
  <si>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</si>
  <si>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</si>
  <si>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</si>
  <si>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</si>
  <si>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</si>
  <si>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</si>
  <si>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</si>
  <si>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</si>
  <si>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</si>
  <si>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</si>
  <si>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</si>
  <si>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</si>
  <si>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</si>
  <si>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</si>
  <si>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</si>
  <si>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</si>
  <si>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</si>
  <si>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</si>
  <si>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</si>
  <si>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</si>
  <si>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</si>
  <si>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</si>
  <si>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</si>
  <si>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</si>
  <si>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</si>
  <si>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</si>
  <si>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</si>
  <si>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</si>
  <si>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</si>
  <si>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</si>
  <si>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</si>
  <si>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</si>
  <si>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</si>
  <si>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</si>
  <si>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</si>
  <si>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</si>
  <si>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</si>
  <si>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</si>
  <si>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</si>
  <si>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</si>
  <si>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</si>
  <si>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</si>
  <si>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</si>
  <si>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</si>
  <si>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</si>
  <si>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</si>
  <si>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</si>
  <si>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</si>
  <si>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</si>
  <si>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</si>
  <si>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</si>
  <si>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</si>
  <si>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</si>
  <si>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</si>
  <si>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</si>
  <si>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</si>
  <si>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</si>
  <si>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</si>
  <si>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</si>
  <si>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</si>
  <si>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</si>
  <si>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</si>
  <si>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</si>
  <si>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</si>
  <si>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</si>
  <si>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</si>
  <si>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</si>
  <si>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</si>
  <si>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</si>
  <si>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</si>
  <si>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</si>
  <si>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</si>
  <si>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</si>
  <si>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</si>
  <si>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</si>
  <si>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</si>
  <si>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</si>
  <si>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</si>
  <si>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</si>
  <si>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</si>
  <si>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</si>
  <si>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</si>
  <si>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</si>
  <si>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</si>
  <si>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</si>
  <si>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</si>
  <si>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</si>
  <si>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</si>
  <si>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</si>
  <si>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</si>
  <si>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</si>
  <si>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</si>
  <si>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</si>
  <si>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</si>
  <si>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</si>
  <si>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</si>
  <si>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</si>
  <si>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</si>
  <si>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</si>
  <si>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</si>
  <si>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</si>
  <si>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</si>
  <si>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</si>
  <si>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</si>
  <si>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</si>
  <si>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</si>
  <si>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</si>
  <si>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</si>
  <si>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</si>
  <si>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</si>
  <si>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</si>
  <si>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</si>
  <si>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</si>
  <si>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</si>
  <si>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</si>
  <si>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</si>
  <si>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</si>
  <si>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</si>
  <si>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</si>
  <si>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</si>
  <si>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</si>
  <si>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</si>
  <si>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</si>
  <si>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</si>
  <si>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</si>
  <si>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</si>
  <si>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</si>
  <si>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</si>
  <si>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</si>
  <si>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</si>
  <si>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</si>
  <si>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</si>
  <si>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</si>
  <si>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</si>
  <si>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</si>
  <si>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</si>
  <si>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</si>
  <si>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</si>
  <si>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</si>
  <si>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</si>
  <si>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</si>
  <si>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</si>
  <si>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</si>
  <si>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</si>
  <si>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</si>
  <si>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</si>
  <si>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</si>
  <si>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</si>
  <si>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</si>
  <si>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</si>
  <si>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</si>
  <si>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</si>
  <si>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</si>
  <si>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</si>
  <si>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</si>
  <si>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</si>
  <si>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</si>
  <si>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</si>
  <si>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</si>
  <si>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</si>
  <si>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</si>
  <si>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</si>
  <si>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</si>
  <si>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</si>
  <si>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</si>
  <si>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</si>
  <si>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</si>
  <si>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</si>
  <si>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</si>
  <si>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</si>
  <si>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</si>
  <si>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</si>
  <si>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</si>
  <si>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</si>
  <si>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</si>
  <si>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</si>
  <si>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</si>
  <si>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</si>
  <si>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</si>
  <si>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</si>
  <si>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</si>
  <si>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</si>
  <si>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</si>
  <si>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</si>
  <si>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</si>
  <si>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</si>
  <si>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</si>
  <si>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</si>
  <si>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</si>
  <si>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</si>
  <si>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</si>
  <si>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</si>
  <si>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</si>
  <si>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</si>
  <si>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</si>
  <si>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</si>
  <si>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</si>
  <si>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</si>
  <si>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</si>
  <si>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</si>
  <si>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</si>
  <si>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</si>
  <si>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</si>
  <si>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</si>
  <si>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</si>
  <si>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</si>
  <si>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</si>
  <si>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</si>
  <si>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</si>
  <si>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</si>
  <si>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</si>
  <si>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</si>
  <si>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</si>
  <si>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</si>
  <si>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</si>
  <si>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</si>
  <si>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</si>
  <si>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</si>
  <si>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</si>
  <si>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</si>
  <si>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</si>
  <si>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</si>
  <si>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</si>
  <si>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</si>
  <si>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</si>
  <si>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</si>
  <si>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</si>
  <si>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</si>
  <si>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</si>
  <si>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</si>
  <si>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</si>
  <si>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</si>
  <si>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</si>
  <si>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</si>
  <si>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</si>
  <si>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</si>
  <si>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</si>
  <si>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</si>
  <si>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</si>
  <si>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</si>
  <si>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</si>
  <si>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</si>
  <si>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</si>
  <si>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</si>
  <si>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</si>
  <si>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</si>
  <si>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</si>
  <si>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</si>
  <si>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</si>
  <si>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</si>
  <si>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</si>
  <si>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</si>
  <si>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</si>
  <si>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</si>
  <si>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</si>
  <si>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</si>
  <si>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</si>
  <si>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</si>
  <si>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</si>
  <si>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</si>
  <si>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</si>
  <si>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</si>
  <si>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</si>
  <si>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</si>
  <si>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</si>
  <si>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</si>
  <si>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</si>
  <si>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</si>
  <si>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</si>
  <si>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</si>
  <si>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</si>
  <si>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</si>
  <si>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</si>
  <si>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</si>
  <si>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</si>
  <si>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</si>
  <si>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</si>
  <si>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</si>
  <si>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</si>
  <si>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</si>
  <si>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</si>
  <si>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</si>
  <si>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</si>
  <si>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</si>
  <si>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</si>
  <si>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</si>
  <si>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</si>
  <si>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</si>
  <si>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</si>
  <si>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</si>
  <si>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</si>
  <si>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</si>
  <si>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</si>
  <si>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</si>
  <si>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</si>
  <si>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</si>
  <si>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</si>
  <si>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</si>
  <si>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</si>
  <si>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</si>
  <si>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</si>
  <si>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</si>
  <si>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</si>
  <si>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</si>
  <si>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</si>
  <si>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</si>
  <si>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</si>
  <si>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</si>
  <si>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</si>
  <si>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</si>
  <si>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</si>
  <si>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</si>
  <si>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</si>
  <si>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</si>
  <si>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</si>
  <si>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</si>
  <si>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</si>
  <si>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</si>
  <si>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</si>
  <si>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</si>
  <si>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</si>
  <si>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</si>
  <si>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</si>
  <si>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</si>
  <si>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</si>
  <si>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</si>
  <si>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</si>
  <si>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</si>
  <si>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</si>
  <si>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</si>
  <si>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</si>
  <si>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</si>
  <si>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</si>
  <si>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</si>
  <si>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</si>
  <si>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</si>
  <si>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</si>
  <si>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</si>
  <si>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</si>
  <si>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</si>
  <si>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</si>
  <si>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</si>
  <si>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</si>
  <si>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</si>
  <si>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</si>
  <si>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</si>
  <si>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</si>
  <si>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</si>
  <si>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</si>
  <si>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</si>
  <si>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</si>
  <si>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</si>
  <si>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</si>
  <si>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</si>
  <si>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</si>
  <si>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</si>
  <si>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</si>
  <si>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</si>
  <si>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</si>
  <si>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</si>
  <si>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</si>
  <si>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</si>
  <si>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</si>
  <si>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</si>
  <si>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</si>
  <si>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</si>
  <si>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</si>
  <si>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</si>
  <si>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</si>
  <si>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</si>
  <si>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</si>
  <si>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</si>
  <si>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</si>
  <si>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</si>
  <si>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</si>
  <si>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</si>
  <si>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</si>
  <si>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</si>
  <si>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</si>
  <si>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</si>
  <si>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</si>
  <si>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</si>
  <si>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</si>
  <si>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</si>
  <si>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</si>
  <si>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</si>
  <si>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</si>
  <si>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</si>
  <si>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</si>
  <si>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</si>
  <si>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</si>
  <si>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</si>
  <si>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</si>
  <si>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</si>
  <si>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</si>
  <si>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</si>
  <si>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</si>
  <si>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</si>
  <si>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</si>
  <si>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</si>
  <si>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</si>
  <si>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</si>
  <si>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</si>
  <si>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</si>
  <si>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</si>
  <si>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</si>
  <si>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</si>
  <si>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</si>
  <si>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</si>
  <si>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</si>
  <si>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</si>
  <si>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</si>
  <si>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</si>
  <si>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</si>
  <si>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</si>
  <si>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</si>
  <si>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</si>
  <si>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</si>
  <si>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</si>
  <si>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</si>
  <si>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</si>
  <si>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</si>
  <si>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</si>
  <si>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</si>
  <si>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</si>
  <si>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</si>
  <si>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</si>
  <si>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</si>
  <si>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</si>
  <si>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</si>
  <si>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</si>
  <si>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</si>
  <si>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</si>
  <si>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</si>
  <si>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</si>
  <si>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</si>
  <si>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</si>
  <si>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</si>
  <si>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</si>
  <si>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</si>
  <si>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</si>
  <si>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</si>
  <si>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</si>
  <si>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</si>
  <si>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</si>
  <si>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</si>
  <si>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</si>
  <si>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</si>
  <si>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</si>
  <si>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</si>
  <si>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</si>
  <si>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</si>
  <si>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</si>
  <si>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</si>
  <si>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</si>
  <si>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</si>
  <si>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</si>
  <si>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</si>
  <si>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</si>
  <si>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</si>
  <si>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</si>
  <si>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</si>
  <si>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</si>
  <si>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</si>
  <si>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</si>
  <si>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</si>
  <si>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</si>
  <si>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</si>
  <si>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</si>
  <si>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</si>
  <si>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</si>
  <si>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</si>
  <si>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</si>
  <si>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</si>
  <si>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</si>
  <si>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</si>
  <si>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</si>
  <si>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</si>
  <si>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</si>
  <si>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</si>
  <si>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</si>
  <si>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</si>
  <si>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</si>
  <si>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</si>
  <si>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</si>
  <si>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</si>
  <si>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</si>
  <si>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</si>
  <si>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</si>
  <si>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</si>
  <si>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</si>
  <si>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</si>
  <si>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</si>
  <si>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</si>
  <si>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</si>
  <si>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</si>
  <si>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</si>
  <si>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</si>
  <si>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</si>
  <si>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</si>
  <si>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</si>
  <si>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</si>
  <si>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</si>
  <si>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</si>
  <si>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</si>
  <si>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</si>
  <si>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</si>
  <si>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</si>
  <si>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</si>
  <si>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</si>
  <si>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</si>
  <si>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</si>
  <si>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</si>
  <si>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</si>
  <si>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</si>
  <si>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</si>
  <si>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</si>
  <si>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</si>
  <si>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</si>
  <si>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</si>
  <si>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</si>
  <si>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</si>
  <si>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</si>
  <si>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</si>
  <si>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</si>
  <si>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</si>
  <si>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</si>
  <si>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</si>
  <si>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</si>
  <si>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</si>
  <si>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</si>
  <si>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</si>
  <si>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</si>
  <si>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</si>
  <si>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</si>
  <si>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</si>
  <si>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</si>
  <si>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</si>
  <si>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</si>
  <si>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</si>
  <si>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</si>
  <si>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</si>
  <si>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</si>
  <si>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</si>
  <si>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</si>
  <si>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</si>
  <si>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</si>
  <si>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</si>
  <si>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</si>
  <si>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</si>
  <si>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</si>
  <si>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</si>
  <si>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</si>
  <si>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</si>
  <si>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</si>
  <si>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</si>
  <si>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</si>
  <si>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</si>
  <si>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</si>
  <si>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</si>
  <si>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</si>
  <si>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</si>
  <si>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</si>
  <si>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</si>
  <si>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</si>
  <si>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</si>
  <si>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</si>
  <si>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</si>
  <si>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</si>
  <si>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</si>
  <si>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</si>
  <si>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</si>
  <si>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</si>
  <si>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</si>
  <si>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</si>
  <si>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</si>
  <si>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</si>
  <si>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</si>
  <si>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</si>
  <si>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</si>
  <si>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</si>
  <si>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</si>
  <si>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</si>
  <si>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</si>
  <si>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</si>
  <si>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</si>
  <si>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</si>
  <si>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</si>
  <si>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</si>
  <si>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</si>
  <si>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</si>
  <si>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</si>
  <si>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</si>
  <si>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</si>
  <si>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</si>
  <si>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</si>
  <si>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</si>
  <si>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</si>
  <si>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</si>
  <si>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</si>
  <si>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</si>
  <si>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</si>
  <si>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</si>
  <si>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</si>
  <si>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</si>
  <si>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</si>
  <si>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</si>
  <si>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</si>
  <si>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</si>
  <si>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</si>
  <si>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</si>
  <si>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</si>
  <si>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</si>
  <si>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</si>
  <si>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</si>
  <si>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</si>
  <si>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</si>
  <si>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</si>
  <si>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</si>
  <si>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</si>
  <si>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</si>
  <si>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</si>
  <si>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</si>
  <si>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</si>
  <si>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</si>
  <si>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</si>
  <si>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</si>
  <si>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</si>
  <si>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</si>
  <si>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</si>
  <si>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</si>
  <si>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</si>
  <si>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</si>
  <si>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</si>
  <si>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</si>
  <si>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</si>
  <si>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</si>
  <si>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</si>
  <si>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</si>
  <si>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</si>
  <si>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</si>
  <si>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</si>
  <si>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</si>
  <si>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</si>
  <si>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</si>
  <si>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</si>
  <si>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</si>
  <si>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</si>
  <si>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</si>
  <si>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</si>
  <si>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</si>
  <si>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</si>
  <si>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</si>
  <si>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</si>
  <si>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</si>
  <si>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</si>
  <si>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</si>
  <si>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</si>
  <si>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</si>
  <si>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</si>
  <si>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</si>
  <si>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</si>
  <si>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</si>
  <si>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</si>
  <si>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</si>
  <si>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</si>
  <si>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</si>
  <si>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</si>
  <si>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</si>
  <si>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</si>
  <si>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</si>
  <si>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</si>
  <si>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</si>
  <si>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</si>
  <si>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</si>
  <si>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</si>
  <si>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</si>
  <si>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</si>
  <si>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</si>
  <si>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</si>
  <si>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</si>
  <si>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</si>
  <si>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</si>
  <si>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</si>
  <si>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</si>
  <si>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</si>
  <si>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</si>
  <si>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</si>
  <si>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</si>
  <si>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</si>
  <si>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</si>
  <si>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</si>
  <si>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</si>
  <si>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</si>
  <si>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</si>
  <si>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</si>
  <si>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</si>
  <si>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</si>
  <si>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</si>
  <si>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</si>
  <si>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</si>
  <si>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</si>
  <si>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</si>
  <si>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</si>
  <si>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</si>
  <si>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</si>
  <si>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</si>
  <si>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</si>
  <si>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</si>
  <si>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</si>
  <si>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</si>
  <si>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</si>
  <si>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</si>
  <si>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</si>
  <si>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</si>
  <si>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</si>
  <si>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</si>
  <si>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</si>
  <si>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</si>
  <si>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</si>
  <si>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</si>
  <si>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</si>
  <si>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</si>
  <si>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</si>
  <si>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</si>
  <si>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</si>
  <si>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</si>
  <si>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</si>
  <si>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</si>
  <si>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</si>
  <si>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</si>
  <si>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</si>
  <si>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</si>
  <si>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</si>
  <si>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</si>
  <si>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</si>
  <si>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</si>
  <si>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</si>
  <si>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</si>
  <si>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</si>
  <si>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</si>
  <si>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</si>
  <si>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</si>
  <si>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</si>
  <si>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</si>
  <si>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</si>
  <si>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</si>
  <si>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</si>
  <si>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</si>
  <si>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</si>
  <si>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</si>
  <si>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</si>
  <si>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</si>
  <si>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</si>
  <si>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</si>
  <si>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</si>
  <si>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</si>
  <si>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</si>
  <si>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</si>
  <si>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</si>
  <si>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</si>
  <si>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</si>
  <si>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</si>
  <si>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</si>
  <si>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</si>
  <si>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</si>
  <si>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</si>
  <si>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</si>
  <si>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</si>
  <si>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</si>
  <si>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</si>
  <si>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</si>
  <si>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</si>
  <si>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</si>
  <si>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</si>
  <si>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</si>
  <si>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</si>
  <si>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</si>
  <si>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</si>
  <si>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</si>
  <si>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</si>
  <si>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</si>
  <si>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</si>
  <si>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</si>
  <si>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</si>
  <si>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</si>
  <si>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</si>
  <si>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</si>
  <si>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</si>
  <si>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</si>
  <si>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</si>
  <si>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</si>
  <si>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</si>
  <si>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</si>
  <si>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</si>
  <si>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</si>
  <si>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</si>
  <si>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</si>
  <si>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</si>
  <si>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</si>
  <si>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</si>
  <si>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</si>
  <si>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</si>
  <si>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</si>
  <si>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</si>
  <si>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</si>
  <si>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</si>
  <si>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</si>
  <si>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</si>
  <si>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</si>
  <si>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</si>
  <si>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</si>
  <si>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</si>
  <si>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</si>
  <si>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</si>
  <si>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</si>
  <si>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</si>
  <si>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</si>
  <si>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</si>
  <si>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</si>
  <si>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</si>
  <si>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</si>
  <si>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</si>
  <si>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</si>
  <si>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</si>
  <si>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</si>
  <si>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</si>
  <si>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</si>
  <si>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</si>
  <si>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</si>
  <si>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</si>
  <si>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</si>
  <si>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</si>
  <si>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</si>
  <si>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</si>
  <si>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</si>
  <si>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</si>
  <si>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</si>
  <si>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</si>
  <si>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</si>
  <si>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</si>
  <si>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</si>
  <si>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</si>
  <si>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</si>
  <si>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</si>
  <si>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</si>
  <si>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</si>
  <si>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</si>
  <si>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</si>
  <si>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</si>
  <si>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</si>
  <si>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</si>
  <si>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</si>
  <si>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</si>
  <si>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</si>
  <si>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</si>
  <si>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</si>
  <si>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</si>
  <si>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</si>
  <si>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</si>
  <si>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</si>
  <si>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</si>
  <si>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</si>
  <si>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</si>
  <si>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</si>
  <si>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</si>
  <si>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</si>
  <si>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</si>
  <si>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</si>
  <si>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</si>
  <si>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</si>
  <si>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</si>
  <si>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</si>
  <si>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</si>
  <si>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</si>
  <si>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</si>
  <si>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</si>
  <si>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</si>
  <si>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</si>
  <si>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</si>
  <si>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</si>
  <si>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</si>
  <si>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</si>
  <si>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</si>
  <si>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</si>
  <si>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</si>
  <si>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</si>
  <si>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</si>
  <si>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</si>
  <si>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</si>
  <si>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</si>
  <si>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</si>
  <si>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</si>
  <si>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</si>
  <si>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</si>
  <si>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</si>
  <si>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</si>
  <si>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</si>
  <si>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</si>
  <si>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</si>
  <si>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</si>
  <si>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</si>
  <si>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</si>
  <si>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</si>
  <si>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</si>
  <si>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</si>
  <si>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</si>
  <si>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</si>
  <si>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</si>
  <si>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</si>
  <si>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</si>
  <si>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</si>
  <si>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</si>
  <si>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</si>
  <si>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</si>
  <si>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</si>
  <si>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</si>
  <si>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</si>
  <si>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</si>
  <si>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</si>
  <si>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</si>
  <si>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</si>
  <si>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</si>
  <si>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</si>
  <si>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</si>
  <si>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</si>
  <si>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</si>
  <si>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</si>
  <si>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</si>
  <si>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</si>
  <si>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</si>
  <si>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</si>
  <si>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</si>
  <si>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</si>
  <si>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</si>
  <si>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</si>
  <si>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</si>
  <si>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</si>
  <si>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</si>
  <si>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</si>
  <si>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</si>
  <si>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</si>
  <si>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</si>
  <si>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</si>
  <si>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</si>
  <si>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</si>
  <si>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</si>
  <si>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</si>
  <si>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</si>
  <si>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</si>
  <si>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</si>
  <si>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</si>
  <si>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</si>
  <si>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</si>
  <si>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</si>
  <si>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</si>
  <si>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</si>
  <si>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</si>
  <si>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</si>
  <si>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</si>
  <si>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</si>
  <si>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</si>
  <si>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</si>
  <si>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</si>
  <si>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</si>
  <si>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</si>
  <si>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</si>
  <si>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</si>
  <si>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</si>
  <si>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</si>
  <si>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</si>
  <si>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</si>
  <si>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</si>
  <si>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</si>
  <si>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</si>
  <si>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</si>
  <si>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</si>
  <si>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</si>
  <si>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</si>
  <si>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</si>
  <si>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</si>
  <si>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</si>
  <si>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</si>
  <si>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</si>
  <si>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</si>
  <si>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</si>
  <si>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</si>
  <si>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</si>
  <si>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</si>
  <si>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</si>
  <si>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</si>
  <si>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</si>
  <si>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</si>
  <si>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</si>
  <si>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</si>
  <si>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</si>
  <si>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</si>
  <si>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</si>
  <si>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</si>
  <si>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</si>
  <si>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</si>
  <si>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</si>
  <si>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</si>
  <si>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</si>
  <si>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</si>
  <si>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</si>
  <si>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</si>
  <si>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</si>
  <si>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</si>
  <si>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</si>
  <si>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</si>
  <si>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</si>
  <si>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</si>
  <si>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</si>
  <si>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</si>
  <si>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</si>
  <si>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</si>
  <si>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</si>
  <si>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</si>
  <si>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</si>
  <si>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</si>
  <si>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</si>
  <si>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</si>
  <si>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</si>
  <si>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</si>
  <si>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</si>
  <si>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</si>
  <si>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</si>
  <si>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</si>
  <si>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</si>
  <si>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</si>
  <si>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</si>
  <si>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</si>
  <si>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</si>
  <si>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</si>
  <si>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</si>
  <si>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</si>
  <si>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</si>
  <si>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</si>
  <si>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</si>
  <si>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</si>
  <si>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</si>
  <si>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</si>
  <si>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</si>
  <si>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</si>
  <si>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</si>
  <si>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</si>
  <si>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</si>
  <si>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</si>
  <si>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</si>
  <si>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</si>
  <si>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</si>
  <si>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</si>
  <si>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</si>
  <si>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</si>
  <si>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</si>
  <si>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</si>
  <si>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</si>
  <si>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</si>
  <si>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</si>
  <si>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</si>
  <si>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</si>
  <si>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</si>
  <si>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</si>
  <si>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</si>
  <si>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</si>
  <si>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</si>
  <si>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</si>
  <si>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</si>
  <si>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</si>
  <si>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</si>
  <si>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</si>
  <si>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</si>
  <si>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</si>
  <si>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</si>
  <si>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</si>
  <si>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</si>
  <si>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</si>
  <si>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</si>
  <si>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</si>
  <si>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</si>
  <si>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</si>
  <si>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</si>
  <si>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</si>
  <si>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</si>
  <si>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</si>
  <si>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</si>
  <si>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</si>
  <si>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</si>
  <si>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</si>
  <si>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</si>
  <si>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</si>
  <si>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</si>
  <si>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</si>
  <si>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</si>
  <si>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</si>
  <si>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</si>
  <si>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</si>
  <si>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</si>
  <si>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</si>
  <si>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</si>
  <si>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</si>
  <si>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</si>
  <si>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</si>
  <si>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</si>
  <si>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</si>
  <si>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</si>
  <si>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</si>
  <si>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</si>
  <si>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</si>
  <si>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</si>
  <si>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</si>
  <si>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</si>
  <si>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</si>
  <si>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</si>
  <si>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</si>
  <si>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</si>
  <si>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</si>
  <si>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</si>
  <si>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</si>
  <si>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</si>
  <si>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</si>
  <si>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</si>
  <si>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</si>
  <si>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</si>
  <si>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</si>
  <si>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</si>
  <si>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</si>
  <si>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</si>
  <si>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</si>
  <si>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</si>
  <si>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</si>
  <si>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</si>
  <si>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</si>
  <si>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</si>
  <si>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</si>
  <si>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</si>
  <si>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</si>
  <si>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</si>
  <si>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</si>
  <si>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</si>
  <si>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</si>
  <si>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</si>
  <si>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</si>
  <si>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</si>
  <si>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</si>
  <si>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</si>
  <si>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</si>
  <si>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</si>
  <si>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</si>
  <si>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</si>
  <si>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</si>
  <si>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</si>
  <si>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</si>
  <si>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</si>
  <si>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</si>
  <si>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</si>
  <si>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</si>
  <si>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</si>
  <si>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</si>
  <si>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</si>
  <si>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</si>
  <si>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</si>
  <si>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</si>
  <si>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</si>
  <si>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</si>
  <si>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</si>
  <si>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</si>
  <si>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</si>
  <si>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</si>
  <si>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</si>
  <si>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</si>
  <si>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</si>
  <si>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</si>
  <si>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</si>
  <si>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</si>
  <si>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</si>
  <si>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</si>
  <si>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</si>
  <si>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</si>
  <si>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</si>
  <si>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</si>
  <si>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</si>
  <si>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</si>
  <si>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</si>
  <si>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</si>
  <si>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</si>
  <si>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</si>
  <si>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</si>
  <si>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</si>
  <si>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</si>
  <si>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</si>
  <si>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</si>
  <si>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</si>
  <si>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</si>
  <si>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</si>
  <si>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</si>
  <si>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</si>
  <si>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</si>
  <si>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</si>
  <si>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</si>
  <si>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</si>
  <si>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</si>
  <si>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</si>
  <si>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</si>
  <si>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</si>
  <si>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</si>
  <si>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</si>
  <si>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</si>
  <si>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</si>
  <si>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</si>
  <si>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</si>
  <si>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</si>
  <si>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</si>
  <si>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</si>
  <si>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</si>
  <si>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</si>
  <si>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</si>
  <si>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</si>
  <si>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</si>
  <si>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</si>
  <si>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</si>
  <si>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</si>
  <si>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</si>
  <si>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</si>
  <si>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</si>
  <si>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</si>
  <si>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</si>
  <si>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</si>
  <si>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</si>
  <si>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</si>
  <si>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</si>
  <si>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</si>
  <si>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</si>
  <si>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</si>
  <si>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</si>
  <si>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</si>
  <si>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</si>
  <si>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</si>
  <si>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</si>
  <si>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</si>
  <si>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</si>
  <si>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</si>
  <si>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</si>
  <si>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</si>
  <si>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</si>
  <si>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</si>
  <si>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</si>
  <si>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</si>
  <si>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</si>
  <si>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</si>
  <si>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</si>
  <si>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</si>
  <si>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</si>
  <si>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</si>
  <si>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</si>
  <si>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</si>
  <si>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</si>
  <si>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</si>
  <si>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</si>
  <si>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</si>
  <si>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</si>
  <si>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</si>
  <si>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</si>
  <si>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</si>
  <si>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</si>
  <si>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</si>
  <si>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</si>
  <si>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</si>
  <si>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</si>
  <si>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</si>
  <si>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</si>
  <si>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</si>
  <si>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</si>
  <si>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</si>
  <si>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</si>
  <si>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</si>
  <si>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</si>
  <si>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</si>
  <si>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</si>
  <si>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</si>
  <si>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</si>
  <si>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</si>
  <si>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</si>
  <si>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</si>
  <si>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</si>
  <si>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</si>
  <si>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</si>
  <si>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</si>
  <si>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</si>
  <si>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</si>
  <si>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</si>
  <si>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</si>
  <si>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</si>
  <si>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</si>
  <si>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</si>
  <si>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</si>
  <si>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</si>
  <si>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</si>
  <si>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</si>
  <si>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</si>
  <si>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</si>
  <si>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</si>
  <si>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</si>
  <si>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</si>
  <si>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</si>
  <si>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</si>
  <si>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</si>
  <si>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</si>
  <si>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</si>
  <si>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</si>
  <si>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</si>
  <si>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</si>
  <si>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</si>
  <si>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</si>
  <si>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</si>
  <si>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</si>
  <si>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</si>
  <si>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</si>
  <si>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</si>
  <si>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</si>
  <si>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</si>
  <si>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</si>
  <si>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</si>
  <si>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</si>
  <si>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</si>
  <si>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</si>
  <si>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</si>
  <si>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</si>
  <si>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</si>
  <si>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</si>
  <si>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</si>
  <si>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</si>
  <si>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</si>
  <si>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</si>
  <si>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</si>
  <si>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</si>
  <si>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</si>
  <si>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</si>
  <si>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</si>
  <si>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</si>
  <si>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</si>
  <si>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</si>
  <si>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</si>
  <si>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</si>
  <si>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</si>
  <si>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</si>
  <si>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</si>
  <si>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</si>
  <si>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</si>
  <si>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</si>
  <si>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</si>
  <si>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</si>
  <si>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</si>
  <si>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</si>
  <si>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</si>
  <si>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</si>
  <si>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</si>
  <si>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</si>
  <si>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</si>
  <si>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</si>
  <si>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</si>
  <si>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</si>
  <si>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</si>
  <si>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</si>
  <si>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</si>
  <si>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</si>
  <si>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</si>
  <si>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</si>
  <si>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</si>
  <si>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</si>
  <si>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</si>
  <si>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</si>
  <si>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</si>
  <si>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</si>
  <si>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</si>
  <si>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</si>
  <si>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</si>
  <si>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</si>
  <si>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</si>
  <si>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</si>
  <si>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</si>
  <si>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</si>
  <si>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</si>
  <si>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</si>
  <si>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</si>
  <si>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</si>
  <si>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</si>
  <si>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</si>
  <si>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</si>
  <si>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</si>
  <si>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</si>
  <si>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</si>
  <si>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</si>
  <si>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</si>
  <si>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</si>
  <si>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</si>
  <si>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</si>
  <si>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</si>
  <si>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</si>
  <si>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</si>
  <si>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</si>
  <si>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</si>
  <si>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</si>
  <si>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</si>
  <si>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</si>
  <si>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</si>
  <si>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</si>
  <si>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</si>
  <si>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</si>
  <si>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</si>
  <si>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</si>
  <si>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</si>
  <si>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</si>
  <si>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</si>
  <si>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</si>
  <si>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</si>
  <si>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</si>
  <si>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</si>
  <si>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</si>
  <si>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</si>
  <si>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</si>
  <si>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</si>
  <si>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</si>
  <si>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</si>
  <si>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</si>
  <si>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</si>
  <si>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</si>
  <si>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</si>
  <si>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</si>
  <si>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</si>
  <si>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</si>
  <si>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</si>
  <si>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</si>
  <si>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</si>
  <si>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</si>
  <si>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</si>
  <si>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</si>
  <si>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</si>
  <si>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</si>
  <si>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</si>
  <si>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</si>
  <si>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</si>
  <si>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</si>
  <si>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</si>
  <si>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</si>
  <si>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</si>
  <si>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</si>
  <si>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</si>
  <si>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</si>
  <si>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</si>
  <si>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</si>
  <si>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</si>
  <si>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</si>
  <si>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</si>
  <si>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</si>
  <si>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</si>
  <si>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</si>
  <si>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</si>
  <si>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</si>
  <si>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</si>
  <si>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</si>
  <si>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</si>
  <si>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</si>
  <si>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</si>
  <si>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</si>
  <si>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</si>
  <si>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</si>
  <si>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</si>
  <si>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</si>
  <si>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</si>
  <si>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</si>
  <si>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</si>
  <si>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</si>
  <si>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</si>
  <si>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</si>
  <si>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</si>
  <si>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</si>
  <si>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</si>
  <si>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</si>
  <si>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</si>
  <si>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</si>
  <si>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</si>
  <si>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</si>
  <si>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</si>
  <si>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</si>
  <si>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</si>
  <si>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</si>
  <si>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</si>
  <si>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</si>
  <si>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</si>
  <si>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</si>
  <si>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</si>
  <si>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</si>
  <si>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</si>
  <si>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</si>
  <si>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</si>
  <si>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</si>
  <si>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</si>
  <si>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</si>
  <si>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</si>
  <si>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</si>
  <si>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</si>
  <si>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</si>
  <si>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</si>
  <si>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</si>
  <si>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</si>
  <si>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</si>
  <si>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</si>
  <si>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</si>
  <si>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</si>
  <si>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</si>
  <si>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</si>
  <si>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</si>
  <si>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</si>
  <si>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</si>
  <si>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</si>
  <si>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</si>
  <si>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</si>
  <si>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</si>
  <si>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</si>
  <si>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</si>
  <si>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</si>
  <si>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</si>
  <si>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</si>
  <si>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</si>
  <si>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</si>
  <si>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</si>
  <si>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</si>
  <si>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</si>
  <si>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</si>
  <si>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</si>
  <si>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</si>
  <si>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</si>
  <si>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</si>
  <si>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</si>
  <si>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</si>
  <si>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</si>
  <si>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</si>
  <si>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</si>
  <si>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</si>
  <si>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</si>
  <si>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</si>
  <si>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</si>
  <si>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</si>
  <si>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</si>
  <si>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</si>
  <si>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</si>
  <si>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</si>
  <si>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</si>
  <si>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</si>
  <si>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</si>
  <si>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</si>
  <si>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</si>
  <si>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</si>
  <si>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</si>
  <si>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</si>
  <si>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</si>
  <si>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</si>
  <si>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</si>
  <si>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</si>
  <si>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</si>
  <si>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</si>
  <si>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</si>
  <si>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</si>
  <si>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</si>
  <si>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</si>
  <si>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</si>
  <si>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</si>
  <si>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</si>
  <si>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</si>
  <si>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</si>
  <si>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</si>
  <si>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</si>
  <si>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</si>
  <si>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</si>
  <si>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</si>
  <si>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</si>
  <si>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</si>
  <si>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</si>
  <si>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</si>
  <si>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</si>
  <si>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</si>
  <si>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</si>
  <si>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</si>
  <si>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</si>
  <si>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</si>
  <si>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</si>
  <si>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</si>
  <si>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</si>
  <si>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</si>
  <si>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</si>
  <si>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</si>
  <si>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</si>
  <si>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</si>
  <si>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</si>
  <si>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</si>
  <si>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</si>
  <si>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</si>
  <si>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</si>
  <si>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</si>
  <si>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</si>
  <si>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</si>
  <si>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</si>
  <si>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</si>
  <si>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</si>
  <si>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</si>
  <si>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</si>
  <si>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</si>
  <si>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</si>
  <si>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</si>
  <si>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</si>
  <si>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</si>
  <si>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</si>
  <si>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</si>
  <si>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</si>
  <si>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</si>
  <si>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</si>
  <si>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</si>
  <si>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</si>
  <si>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</si>
  <si>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</si>
  <si>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</si>
  <si>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</si>
  <si>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</si>
  <si>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</si>
  <si>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</si>
  <si>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</si>
  <si>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</si>
  <si>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</si>
  <si>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</si>
  <si>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</si>
  <si>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</si>
  <si>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</si>
  <si>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</si>
  <si>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</si>
  <si>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</si>
  <si>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</si>
  <si>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</si>
  <si>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</si>
  <si>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</si>
  <si>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</si>
  <si>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</si>
  <si>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</si>
  <si>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</si>
  <si>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</si>
  <si>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</si>
  <si>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</si>
  <si>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</si>
  <si>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</si>
  <si>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</si>
  <si>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</si>
  <si>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</si>
  <si>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</si>
  <si>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</si>
  <si>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</si>
  <si>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</si>
  <si>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</si>
  <si>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</si>
  <si>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</si>
  <si>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</si>
  <si>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</si>
  <si>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</si>
  <si>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</si>
  <si>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</si>
  <si>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</si>
  <si>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</si>
  <si>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</si>
  <si>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</si>
  <si>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</si>
  <si>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</si>
  <si>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</si>
  <si>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</si>
  <si>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</si>
  <si>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</si>
  <si>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</si>
  <si>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</si>
  <si>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</si>
  <si>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</si>
  <si>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</si>
  <si>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</si>
  <si>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</si>
  <si>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</si>
  <si>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</si>
  <si>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</si>
  <si>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</si>
  <si>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</si>
  <si>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</si>
  <si>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</si>
  <si>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</si>
  <si>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</si>
  <si>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</si>
  <si>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</si>
  <si>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</si>
  <si>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</si>
  <si>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</si>
  <si>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</si>
  <si>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</si>
  <si>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</si>
  <si>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</si>
  <si>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</si>
  <si>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</si>
  <si>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</si>
  <si>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</si>
  <si>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</si>
  <si>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</si>
  <si>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</si>
  <si>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</si>
  <si>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</si>
  <si>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</si>
  <si>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</si>
  <si>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</si>
  <si>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</si>
  <si>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</si>
  <si>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</si>
  <si>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</si>
  <si>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</si>
  <si>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</si>
  <si>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</si>
  <si>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</si>
  <si>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</si>
  <si>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</si>
  <si>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</si>
  <si>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</si>
  <si>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</si>
  <si>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</si>
  <si>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</si>
  <si>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</si>
  <si>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</si>
  <si>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</si>
  <si>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</si>
  <si>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</si>
  <si>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</si>
  <si>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</si>
  <si>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</si>
  <si>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</si>
  <si>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</si>
  <si>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</si>
  <si>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</si>
  <si>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</si>
  <si>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</si>
  <si>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</si>
  <si>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</si>
  <si>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</si>
  <si>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</si>
  <si>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</si>
  <si>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</si>
  <si>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</si>
  <si>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</si>
  <si>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</si>
  <si>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</si>
  <si>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</si>
  <si>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</si>
  <si>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</si>
  <si>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</si>
  <si>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</si>
  <si>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</si>
  <si>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</si>
  <si>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</si>
  <si>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</si>
  <si>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</si>
  <si>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</si>
  <si>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</si>
  <si>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</si>
  <si>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</si>
  <si>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</si>
  <si>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</si>
  <si>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</si>
  <si>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</si>
  <si>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</si>
  <si>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</si>
  <si>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</si>
  <si>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</si>
  <si>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</si>
  <si>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</si>
  <si>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</si>
  <si>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</si>
  <si>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</si>
  <si>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</si>
  <si>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</si>
  <si>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</si>
  <si>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</si>
  <si>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</si>
  <si>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</si>
  <si>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</si>
  <si>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</si>
  <si>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</si>
  <si>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</si>
  <si>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</si>
  <si>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</si>
  <si>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</si>
  <si>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</si>
  <si>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</si>
  <si>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</si>
  <si>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</si>
  <si>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</si>
  <si>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</si>
  <si>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</si>
  <si>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</si>
  <si>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</si>
  <si>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</si>
  <si>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</si>
  <si>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</si>
  <si>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</si>
  <si>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</si>
  <si>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</si>
  <si>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</si>
  <si>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</si>
  <si>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</si>
  <si>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</si>
  <si>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</si>
  <si>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</si>
  <si>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</si>
  <si>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</si>
  <si>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</si>
  <si>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</si>
  <si>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</si>
  <si>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</si>
  <si>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</si>
  <si>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</si>
  <si>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</si>
  <si>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</si>
  <si>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</si>
  <si>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</si>
  <si>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</si>
  <si>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</si>
  <si>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</si>
  <si>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</si>
  <si>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</si>
  <si>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</si>
  <si>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</si>
  <si>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</si>
  <si>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</si>
  <si>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</si>
  <si>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</si>
  <si>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</si>
  <si>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</si>
  <si>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</si>
  <si>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</si>
  <si>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</si>
  <si>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</si>
  <si>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</si>
  <si>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</si>
  <si>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</si>
  <si>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</si>
  <si>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</si>
  <si>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</si>
  <si>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</si>
  <si>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</si>
  <si>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</si>
  <si>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</si>
  <si>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</si>
  <si>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</si>
  <si>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</si>
  <si>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</si>
  <si>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</si>
  <si>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</si>
  <si>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</si>
  <si>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</si>
  <si>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</si>
  <si>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</si>
  <si>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</si>
  <si>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</si>
  <si>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</si>
  <si>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</si>
  <si>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</si>
  <si>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</si>
  <si>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</si>
  <si>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</si>
  <si>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</si>
  <si>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</si>
  <si>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</si>
  <si>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</si>
  <si>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</si>
  <si>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</si>
  <si>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</si>
  <si>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</si>
  <si>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</si>
  <si>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</si>
  <si>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</si>
  <si>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</si>
  <si>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</si>
  <si>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</si>
  <si>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</si>
  <si>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</si>
  <si>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</si>
  <si>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</si>
  <si>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</si>
  <si>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</si>
  <si>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</si>
  <si>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</si>
  <si>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</si>
  <si>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</si>
  <si>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</si>
  <si>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</si>
  <si>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</si>
  <si>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</si>
  <si>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</si>
  <si>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</si>
  <si>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</si>
  <si>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</si>
  <si>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</si>
  <si>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</si>
  <si>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</si>
  <si>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</si>
  <si>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</si>
  <si>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</si>
  <si>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</si>
  <si>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</si>
  <si>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</si>
  <si>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</si>
  <si>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</si>
  <si>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</si>
  <si>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</si>
  <si>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</si>
  <si>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</si>
  <si>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</si>
  <si>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</si>
  <si>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</si>
  <si>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</si>
  <si>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</si>
  <si>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</si>
  <si>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</si>
  <si>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</si>
  <si>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</si>
  <si>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</si>
  <si>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</si>
  <si>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</si>
  <si>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</si>
  <si>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</si>
  <si>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</si>
  <si>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</si>
  <si>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</si>
  <si>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</si>
  <si>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</si>
  <si>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</si>
  <si>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</si>
  <si>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</si>
  <si>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</si>
  <si>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</si>
  <si>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</si>
  <si>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</si>
  <si>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</si>
  <si>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</si>
  <si>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</si>
  <si>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</si>
  <si>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</si>
  <si>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</si>
  <si>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</si>
  <si>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</si>
  <si>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</si>
  <si>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</si>
  <si>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</si>
  <si>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</si>
  <si>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</si>
  <si>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</si>
  <si>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</si>
  <si>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</si>
  <si>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</si>
  <si>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</si>
  <si>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</si>
  <si>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</si>
  <si>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</si>
  <si>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</si>
  <si>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</si>
  <si>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</si>
  <si>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</si>
  <si>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</si>
  <si>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</si>
  <si>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</si>
  <si>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</si>
  <si>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</si>
  <si>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</si>
  <si>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</si>
  <si>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</si>
  <si>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</si>
  <si>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</si>
  <si>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</si>
  <si>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</si>
  <si>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</si>
  <si>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</si>
  <si>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</si>
  <si>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</si>
  <si>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</si>
  <si>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</si>
  <si>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</si>
  <si>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</si>
  <si>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</si>
  <si>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</si>
  <si>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</si>
  <si>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</si>
  <si>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</si>
  <si>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</si>
  <si>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</si>
  <si>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</si>
  <si>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</si>
  <si>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</si>
  <si>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</si>
  <si>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</si>
  <si>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</si>
  <si>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</si>
  <si>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</si>
  <si>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</si>
  <si>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</si>
  <si>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</si>
  <si>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</si>
  <si>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</si>
  <si>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</si>
  <si>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</si>
  <si>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</si>
  <si>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</si>
  <si>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</si>
  <si>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</si>
  <si>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</si>
  <si>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</si>
  <si>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</si>
  <si>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</si>
  <si>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</si>
  <si>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</si>
  <si>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</si>
  <si>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</si>
  <si>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</si>
  <si>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</si>
  <si>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</si>
  <si>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</si>
  <si>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</si>
  <si>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</si>
  <si>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</si>
  <si>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</si>
  <si>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</si>
  <si>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</si>
  <si>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</si>
  <si>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</si>
  <si>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</si>
  <si>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</si>
  <si>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</si>
  <si>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</si>
  <si>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</si>
  <si>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</si>
  <si>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</si>
  <si>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</si>
  <si>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</si>
  <si>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</si>
  <si>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</si>
  <si>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</si>
  <si>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</si>
  <si>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</si>
  <si>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</si>
  <si>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</si>
  <si>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</si>
  <si>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</si>
  <si>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</si>
  <si>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</si>
  <si>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</si>
  <si>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</si>
  <si>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</si>
  <si>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</si>
  <si>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</si>
  <si>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</si>
  <si>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</si>
  <si>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</si>
  <si>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</si>
  <si>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</si>
  <si>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</si>
  <si>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</si>
  <si>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</si>
  <si>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</si>
  <si>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</si>
  <si>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</si>
  <si>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</si>
  <si>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</si>
  <si>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</si>
  <si>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</si>
  <si>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</si>
  <si>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</si>
  <si>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</si>
  <si>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</si>
  <si>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</si>
  <si>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</si>
  <si>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</si>
  <si>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</si>
  <si>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</si>
  <si>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</si>
  <si>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</si>
  <si>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</si>
  <si>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</si>
  <si>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</si>
  <si>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</si>
  <si>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</si>
  <si>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</si>
  <si>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</si>
  <si>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</si>
  <si>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</si>
  <si>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</si>
  <si>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</si>
  <si>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</si>
  <si>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</si>
  <si>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</si>
  <si>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</si>
  <si>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</si>
  <si>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</si>
  <si>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</si>
  <si>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</si>
  <si>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</si>
  <si>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</si>
  <si>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</si>
  <si>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</si>
  <si>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</si>
  <si>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</si>
  <si>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</si>
  <si>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</si>
  <si>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</si>
  <si>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</si>
  <si>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</si>
  <si>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</si>
  <si>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</si>
  <si>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</si>
  <si>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</si>
  <si>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</si>
  <si>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</si>
  <si>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</si>
  <si>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</si>
  <si>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</si>
  <si>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</si>
  <si>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</si>
  <si>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</si>
  <si>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</si>
  <si>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</si>
  <si>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</si>
  <si>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</si>
  <si>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</si>
  <si>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</si>
  <si>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</si>
  <si>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</si>
  <si>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</si>
  <si>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</si>
  <si>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</si>
  <si>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</si>
  <si>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</si>
  <si>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</si>
  <si>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</si>
  <si>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</si>
  <si>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</si>
  <si>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</si>
  <si>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</si>
  <si>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</si>
  <si>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</si>
  <si>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</si>
  <si>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</si>
  <si>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</si>
  <si>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</si>
  <si>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</si>
  <si>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</si>
  <si>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</si>
  <si>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</si>
  <si>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</si>
  <si>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</si>
  <si>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</si>
  <si>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</si>
  <si>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</si>
  <si>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</si>
  <si>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</si>
  <si>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</si>
  <si>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</si>
  <si>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</si>
  <si>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</si>
  <si>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</si>
  <si>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</si>
  <si>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</si>
  <si>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</si>
  <si>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</si>
  <si>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</si>
  <si>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</si>
  <si>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</si>
  <si>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</si>
  <si>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</si>
  <si>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</si>
  <si>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</si>
  <si>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</si>
  <si>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</si>
  <si>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</si>
  <si>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</si>
  <si>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</si>
  <si>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</si>
  <si>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</si>
  <si>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</si>
  <si>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</si>
  <si>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</si>
  <si>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</si>
  <si>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</si>
  <si>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</si>
  <si>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</si>
  <si>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</si>
  <si>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</si>
  <si>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</si>
  <si>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</si>
  <si>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</si>
  <si>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</si>
  <si>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</si>
  <si>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</si>
  <si>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</si>
  <si>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</si>
  <si>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</si>
  <si>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</si>
  <si>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</si>
  <si>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</si>
  <si>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</si>
  <si>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</si>
  <si>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</si>
  <si>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</si>
  <si>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</si>
  <si>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</si>
  <si>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</si>
  <si>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</si>
  <si>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</si>
  <si>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</si>
  <si>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</si>
  <si>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</si>
  <si>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</si>
  <si>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</si>
  <si>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</si>
  <si>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</si>
  <si>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</si>
  <si>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</si>
  <si>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</si>
  <si>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</si>
  <si>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</si>
  <si>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</si>
  <si>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</si>
  <si>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</si>
  <si>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</si>
  <si>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</si>
  <si>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</si>
  <si>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</si>
  <si>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</si>
  <si>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</si>
  <si>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</si>
  <si>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</si>
  <si>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</si>
  <si>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</si>
  <si>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</si>
  <si>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</si>
  <si>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</si>
  <si>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</si>
  <si>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</si>
  <si>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</si>
  <si>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</si>
  <si>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</si>
  <si>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</si>
  <si>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</si>
  <si>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</si>
  <si>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</si>
  <si>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</si>
  <si>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</si>
  <si>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</si>
  <si>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</si>
  <si>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</si>
  <si>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</si>
  <si>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</si>
  <si>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</si>
  <si>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</si>
  <si>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</si>
  <si>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</si>
  <si>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</si>
  <si>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</si>
  <si>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</si>
  <si>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</si>
  <si>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</si>
  <si>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</si>
  <si>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</si>
  <si>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</si>
  <si>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</si>
  <si>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</si>
  <si>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</si>
  <si>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</si>
  <si>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</si>
  <si>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</si>
  <si>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</si>
  <si>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</si>
  <si>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</si>
  <si>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</si>
  <si>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</si>
  <si>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</si>
  <si>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</si>
  <si>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</si>
  <si>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</si>
  <si>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</si>
  <si>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</si>
  <si>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</si>
  <si>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</si>
  <si>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</si>
  <si>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</si>
  <si>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</si>
  <si>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</si>
  <si>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</si>
  <si>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</si>
  <si>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</si>
  <si>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</si>
  <si>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</si>
  <si>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</si>
  <si>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</si>
  <si>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</si>
  <si>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</si>
  <si>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</si>
  <si>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</si>
  <si>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</si>
  <si>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</si>
  <si>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</si>
  <si>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</si>
  <si>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</si>
  <si>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</si>
  <si>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</si>
  <si>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</si>
  <si>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</si>
  <si>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</si>
  <si>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</si>
  <si>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</si>
  <si>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</si>
  <si>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</si>
  <si>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</si>
  <si>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</si>
  <si>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</si>
  <si>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</si>
  <si>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</si>
  <si>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</si>
  <si>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</si>
  <si>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</si>
  <si>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</si>
  <si>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</si>
  <si>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</si>
  <si>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</si>
  <si>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</si>
  <si>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</si>
  <si>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</si>
  <si>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</si>
  <si>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</si>
  <si>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</si>
  <si>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</si>
  <si>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</si>
  <si>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</si>
  <si>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</si>
  <si>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</si>
  <si>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</si>
  <si>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</si>
  <si>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</si>
  <si>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</si>
  <si>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</si>
  <si>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</si>
  <si>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</si>
  <si>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</si>
  <si>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</si>
  <si>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</si>
  <si>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</si>
  <si>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</si>
  <si>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</si>
  <si>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</si>
  <si>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</si>
  <si>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</si>
  <si>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</si>
  <si>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</si>
  <si>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</si>
  <si>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</si>
  <si>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</si>
  <si>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</si>
  <si>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</si>
  <si>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</si>
  <si>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</si>
  <si>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</si>
  <si>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</si>
  <si>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</si>
  <si>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</si>
  <si>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</si>
  <si>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</si>
  <si>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</si>
  <si>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</si>
  <si>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</si>
  <si>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</si>
  <si>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</si>
  <si>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</si>
  <si>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</si>
  <si>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</si>
  <si>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</si>
  <si>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</si>
  <si>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</si>
  <si>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</si>
  <si>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</si>
  <si>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</si>
  <si>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</si>
  <si>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</si>
  <si>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</si>
  <si>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</si>
  <si>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</si>
  <si>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</si>
  <si>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</si>
  <si>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</si>
  <si>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</si>
  <si>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</si>
  <si>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</si>
  <si>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</si>
  <si>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</si>
  <si>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</si>
  <si>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</si>
  <si>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</si>
  <si>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</si>
  <si>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</si>
  <si>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</si>
  <si>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</si>
  <si>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</si>
  <si>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</si>
  <si>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</si>
  <si>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</si>
  <si>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</si>
  <si>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</si>
  <si>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</si>
  <si>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</si>
  <si>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</si>
  <si>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</si>
  <si>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</si>
  <si>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</si>
  <si>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</si>
  <si>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</si>
  <si>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</si>
  <si>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</si>
  <si>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</si>
  <si>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</si>
  <si>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</si>
  <si>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</si>
  <si>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</si>
  <si>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</si>
  <si>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</si>
  <si>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</si>
  <si>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</si>
  <si>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</si>
  <si>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</si>
  <si>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</si>
  <si>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</si>
  <si>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</si>
  <si>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</si>
  <si>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</si>
  <si>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</si>
  <si>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</si>
  <si>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</si>
  <si>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</si>
  <si>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</si>
  <si>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</si>
  <si>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</si>
  <si>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</si>
  <si>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</si>
  <si>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</si>
  <si>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</si>
  <si>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</si>
  <si>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</si>
  <si>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</si>
  <si>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</si>
  <si>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</si>
  <si>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</si>
  <si>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</si>
  <si>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</si>
  <si>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</si>
  <si>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</si>
  <si>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</si>
  <si>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</si>
  <si>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</si>
  <si>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</si>
  <si>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</si>
  <si>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</si>
  <si>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</si>
  <si>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</si>
  <si>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</si>
  <si>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</si>
  <si>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</si>
  <si>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</si>
  <si>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</si>
  <si>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</si>
  <si>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</si>
  <si>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</si>
  <si>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</si>
  <si>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</si>
  <si>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</si>
  <si>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</si>
  <si>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</si>
  <si>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</si>
  <si>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</si>
  <si>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</si>
  <si>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</si>
  <si>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</si>
  <si>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</si>
  <si>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</si>
  <si>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</si>
  <si>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</si>
  <si>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</si>
  <si>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</si>
  <si>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</si>
  <si>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</si>
  <si>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</si>
  <si>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</si>
  <si>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</si>
  <si>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</si>
  <si>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</si>
  <si>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</si>
  <si>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</si>
  <si>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</si>
  <si>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</si>
  <si>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</si>
  <si>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</si>
  <si>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</si>
  <si>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</si>
  <si>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</si>
  <si>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</si>
  <si>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</si>
  <si>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</si>
  <si>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</si>
  <si>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</si>
  <si>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</si>
  <si>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</si>
  <si>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</si>
  <si>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</si>
  <si>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</si>
  <si>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</si>
  <si>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</si>
  <si>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</si>
  <si>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</si>
  <si>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</si>
  <si>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</si>
  <si>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</si>
  <si>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</si>
  <si>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</si>
  <si>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</si>
  <si>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</si>
  <si>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</si>
  <si>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</si>
  <si>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</si>
  <si>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</si>
  <si>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</si>
  <si>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</si>
  <si>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</si>
  <si>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</si>
  <si>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</si>
  <si>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</si>
  <si>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</si>
  <si>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</si>
  <si>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</si>
  <si>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</si>
  <si>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</si>
  <si>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</si>
  <si>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</si>
  <si>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</si>
  <si>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</si>
  <si>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</si>
  <si>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</si>
  <si>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</si>
  <si>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</si>
  <si>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</si>
  <si>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</si>
  <si>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</si>
  <si>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</si>
  <si>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</si>
  <si>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</si>
  <si>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</si>
  <si>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</si>
  <si>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</si>
  <si>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</si>
  <si>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</si>
  <si>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</si>
  <si>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</si>
  <si>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</si>
  <si>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</si>
  <si>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</si>
  <si>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</si>
  <si>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</si>
  <si>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</si>
  <si>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</si>
  <si>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</si>
  <si>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</si>
  <si>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</si>
  <si>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</si>
  <si>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</si>
  <si>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</si>
  <si>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</si>
  <si>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</si>
  <si>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</si>
  <si>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</si>
  <si>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</si>
  <si>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</si>
  <si>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</si>
  <si>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</si>
  <si>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</si>
  <si>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</si>
  <si>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</si>
  <si>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</si>
  <si>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</si>
  <si>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</si>
  <si>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</si>
  <si>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</si>
  <si>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</si>
  <si>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</si>
  <si>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</si>
  <si>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</si>
  <si>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</si>
  <si>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</si>
  <si>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</si>
  <si>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</si>
  <si>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</si>
  <si>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</si>
  <si>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</si>
  <si>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</si>
  <si>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</si>
  <si>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</si>
  <si>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</si>
  <si>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</si>
  <si>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</si>
  <si>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</si>
  <si>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</si>
  <si>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</si>
  <si>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</si>
  <si>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</si>
  <si>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</si>
  <si>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</si>
  <si>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</si>
  <si>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</si>
  <si>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</si>
  <si>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</si>
  <si>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</si>
  <si>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</si>
  <si>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</si>
  <si>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</si>
  <si>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</si>
  <si>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</si>
  <si>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</si>
  <si>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</si>
  <si>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</si>
  <si>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</si>
  <si>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</si>
  <si>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</si>
  <si>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</si>
  <si>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</si>
  <si>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</si>
  <si>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</si>
  <si>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</si>
  <si>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</si>
  <si>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</si>
  <si>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</si>
  <si>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</si>
  <si>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</si>
  <si>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</si>
  <si>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</si>
  <si>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</si>
  <si>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</si>
  <si>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</si>
  <si>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</si>
  <si>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</si>
  <si>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</si>
  <si>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</si>
  <si>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</si>
  <si>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</si>
  <si>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</si>
  <si>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</si>
  <si>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</si>
  <si>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</si>
  <si>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</si>
  <si>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</si>
  <si>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</si>
  <si>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</si>
  <si>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</si>
  <si>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</si>
  <si>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</si>
  <si>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</si>
  <si>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</si>
  <si>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</si>
  <si>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</si>
  <si>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</si>
  <si>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</si>
  <si>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</si>
  <si>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</si>
  <si>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</si>
  <si>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</si>
  <si>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</si>
  <si>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</si>
  <si>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</si>
  <si>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</si>
  <si>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</si>
  <si>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</si>
  <si>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</si>
  <si>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</si>
  <si>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</si>
  <si>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</si>
  <si>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</si>
  <si>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</si>
  <si>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</si>
  <si>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</si>
  <si>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</si>
  <si>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</si>
  <si>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</si>
  <si>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</si>
  <si>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</si>
  <si>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</si>
  <si>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</si>
  <si>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</si>
  <si>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</si>
  <si>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</si>
  <si>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</si>
  <si>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</si>
  <si>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</si>
  <si>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</si>
  <si>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</si>
  <si>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</si>
  <si>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</si>
  <si>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</si>
  <si>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</si>
  <si>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</si>
  <si>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</si>
  <si>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</si>
  <si>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</si>
  <si>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</si>
  <si>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</si>
  <si>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</si>
  <si>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</si>
  <si>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</si>
  <si>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</si>
  <si>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</si>
  <si>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</si>
  <si>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</si>
  <si>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</si>
  <si>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</si>
  <si>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</si>
  <si>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</si>
  <si>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</si>
  <si>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</si>
  <si>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</si>
  <si>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</si>
  <si>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</si>
  <si>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</si>
  <si>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</si>
  <si>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</si>
  <si>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</si>
  <si>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</si>
  <si>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</si>
  <si>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</si>
  <si>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</si>
  <si>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</si>
  <si>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</si>
  <si>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</si>
  <si>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</si>
  <si>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</si>
  <si>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</si>
  <si>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</si>
  <si>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</si>
  <si>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</si>
  <si>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</si>
  <si>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</si>
  <si>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</si>
  <si>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</si>
  <si>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</si>
  <si>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</si>
  <si>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</si>
  <si>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</si>
  <si>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</si>
  <si>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</si>
  <si>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</si>
  <si>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</si>
  <si>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</si>
  <si>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</si>
  <si>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</si>
  <si>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</si>
  <si>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</si>
  <si>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</si>
  <si>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</si>
  <si>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</si>
  <si>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</si>
  <si>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</si>
  <si>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</si>
  <si>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</si>
  <si>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</si>
  <si>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</si>
  <si>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</si>
  <si>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</si>
  <si>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</si>
  <si>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</si>
  <si>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</si>
  <si>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</si>
  <si>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</si>
  <si>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</si>
  <si>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</si>
  <si>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</si>
  <si>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</si>
  <si>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</si>
  <si>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</si>
  <si>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</si>
  <si>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</si>
  <si>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</si>
  <si>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</si>
  <si>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</si>
  <si>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</si>
  <si>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</si>
  <si>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</si>
  <si>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</si>
  <si>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</si>
  <si>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</si>
  <si>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</si>
  <si>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</si>
  <si>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</si>
  <si>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</si>
  <si>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</si>
  <si>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</si>
  <si>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</si>
  <si>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</si>
  <si>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</si>
  <si>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</si>
  <si>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</si>
  <si>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</si>
  <si>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</si>
  <si>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</si>
  <si>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</si>
  <si>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</si>
  <si>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</si>
  <si>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</si>
  <si>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</si>
  <si>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</si>
  <si>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</si>
  <si>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</si>
  <si>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</si>
  <si>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</si>
  <si>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</si>
  <si>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</si>
  <si>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</si>
  <si>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</si>
  <si>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</si>
  <si>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</si>
  <si>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</si>
  <si>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</si>
  <si>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</si>
  <si>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</si>
  <si>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</si>
  <si>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</si>
  <si>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</si>
  <si>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</si>
  <si>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</si>
  <si>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</si>
  <si>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</si>
  <si>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</si>
  <si>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</si>
  <si>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</si>
  <si>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</si>
  <si>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</si>
  <si>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</si>
  <si>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</si>
  <si>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</si>
  <si>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</si>
  <si>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</si>
  <si>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</si>
  <si>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</si>
  <si>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</si>
  <si>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</si>
  <si>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</si>
  <si>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</si>
  <si>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</si>
  <si>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</si>
  <si>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</si>
  <si>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</si>
  <si>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</si>
  <si>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</si>
  <si>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</si>
  <si>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</si>
  <si>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</si>
  <si>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</si>
  <si>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</si>
  <si>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</si>
  <si>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</si>
  <si>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</si>
  <si>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</si>
  <si>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</si>
  <si>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</si>
  <si>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</si>
  <si>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</si>
  <si>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</si>
  <si>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</si>
  <si>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</si>
  <si>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</si>
  <si>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</si>
  <si>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</si>
  <si>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</si>
  <si>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</si>
  <si>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</si>
  <si>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</si>
  <si>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</si>
  <si>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</si>
  <si>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</si>
  <si>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</si>
  <si>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</si>
  <si>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</si>
  <si>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</si>
  <si>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</si>
  <si>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</si>
  <si>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</si>
  <si>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</si>
  <si>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</si>
  <si>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</si>
  <si>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</si>
  <si>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</si>
  <si>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</si>
  <si>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</si>
  <si>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</si>
  <si>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</si>
  <si>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</si>
  <si>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</si>
  <si>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</si>
  <si>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</si>
  <si>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</si>
  <si>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</si>
  <si>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</si>
  <si>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</si>
  <si>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</si>
  <si>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</si>
  <si>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</si>
  <si>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</si>
  <si>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</si>
  <si>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</si>
  <si>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</si>
  <si>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</si>
  <si>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</si>
  <si>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</si>
  <si>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</si>
  <si>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</si>
  <si>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</si>
  <si>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</si>
  <si>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</si>
  <si>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</si>
  <si>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</si>
  <si>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</si>
  <si>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</si>
  <si>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</si>
  <si>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</si>
  <si>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</si>
  <si>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</si>
  <si>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</si>
  <si>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</si>
  <si>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</si>
  <si>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</si>
  <si>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</si>
  <si>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</si>
  <si>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</si>
  <si>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</si>
  <si>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</si>
  <si>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</si>
  <si>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</si>
  <si>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</si>
  <si>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</si>
  <si>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</si>
  <si>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</si>
  <si>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</si>
  <si>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</si>
  <si>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</si>
  <si>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</si>
  <si>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</si>
  <si>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</si>
  <si>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</si>
  <si>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</si>
  <si>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</si>
  <si>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</si>
  <si>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</si>
  <si>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</si>
  <si>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</si>
  <si>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</si>
  <si>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</si>
  <si>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</si>
  <si>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</si>
  <si>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</si>
  <si>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</si>
  <si>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</si>
  <si>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</si>
  <si>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</si>
  <si>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</si>
  <si>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</si>
  <si>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</si>
  <si>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</si>
  <si>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</si>
  <si>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</si>
  <si>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</si>
  <si>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</si>
  <si>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</si>
  <si>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</si>
  <si>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</si>
  <si>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</si>
  <si>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</si>
  <si>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</si>
  <si>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</si>
  <si>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</si>
  <si>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</si>
  <si>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</si>
  <si>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</si>
  <si>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</si>
  <si>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</si>
  <si>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</si>
  <si>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</si>
  <si>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</si>
  <si>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</si>
  <si>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</si>
  <si>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</si>
  <si>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</si>
  <si>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</si>
  <si>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</si>
  <si>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</si>
  <si>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</si>
  <si>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</si>
  <si>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</si>
  <si>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</si>
  <si>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</si>
  <si>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</si>
  <si>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</si>
  <si>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</si>
  <si>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</si>
  <si>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</si>
  <si>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</si>
  <si>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</si>
  <si>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</si>
  <si>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</si>
  <si>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</si>
  <si>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</si>
  <si>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</si>
  <si>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</si>
  <si>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</si>
  <si>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</si>
  <si>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</si>
  <si>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</si>
  <si>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</si>
  <si>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</si>
  <si>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</si>
  <si>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</si>
  <si>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</si>
  <si>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</si>
  <si>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</si>
  <si>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</si>
  <si>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</si>
  <si>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</si>
  <si>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</si>
  <si>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</si>
  <si>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</si>
  <si>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</si>
  <si>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</si>
  <si>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</si>
  <si>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</si>
  <si>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</si>
  <si>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</si>
  <si>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</si>
  <si>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</si>
  <si>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</si>
  <si>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</si>
  <si>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</si>
  <si>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</si>
  <si>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</si>
  <si>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</si>
  <si>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</si>
  <si>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</si>
  <si>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</si>
  <si>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</si>
  <si>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</si>
  <si>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</si>
  <si>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</si>
  <si>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</si>
  <si>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</si>
  <si>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</si>
  <si>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</si>
  <si>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</si>
  <si>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</si>
  <si>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</si>
  <si>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</si>
  <si>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</si>
  <si>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</si>
  <si>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</si>
  <si>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</si>
  <si>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</si>
  <si>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</si>
  <si>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</si>
  <si>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</si>
  <si>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</si>
  <si>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</si>
  <si>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</si>
  <si>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</si>
  <si>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</si>
  <si>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</si>
  <si>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</si>
  <si>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</si>
  <si>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</si>
  <si>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</si>
  <si>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</si>
  <si>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</si>
  <si>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</si>
  <si>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</si>
  <si>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</si>
  <si>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</si>
  <si>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</si>
  <si>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</si>
  <si>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</si>
  <si>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</si>
  <si>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</si>
  <si>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</si>
  <si>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</si>
  <si>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</si>
  <si>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</si>
  <si>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</si>
  <si>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</si>
  <si>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</si>
  <si>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</si>
  <si>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</si>
  <si>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</si>
  <si>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</si>
  <si>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</si>
  <si>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</si>
  <si>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</si>
  <si>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</si>
  <si>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</si>
  <si>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</si>
  <si>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</si>
  <si>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</si>
  <si>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</si>
  <si>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</si>
  <si>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</si>
  <si>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</si>
  <si>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</si>
  <si>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</si>
  <si>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</si>
  <si>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</si>
  <si>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</si>
  <si>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</si>
  <si>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</si>
  <si>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</si>
  <si>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</si>
  <si>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</si>
  <si>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</si>
  <si>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</si>
  <si>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</si>
  <si>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</si>
  <si>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</si>
  <si>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</si>
  <si>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</si>
  <si>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</si>
  <si>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</si>
  <si>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</si>
  <si>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</si>
  <si>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</si>
  <si>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</si>
  <si>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</si>
  <si>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</si>
  <si>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</si>
  <si>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</si>
  <si>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</si>
  <si>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</si>
  <si>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</si>
  <si>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</si>
  <si>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</si>
  <si>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</si>
  <si>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</si>
  <si>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</si>
  <si>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</si>
  <si>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</si>
  <si>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</si>
  <si>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</si>
  <si>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</si>
  <si>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</si>
  <si>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</si>
  <si>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</si>
  <si>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</si>
  <si>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</si>
  <si>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</si>
  <si>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</si>
  <si>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</si>
  <si>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</si>
  <si>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</si>
  <si>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</si>
  <si>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</si>
  <si>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</si>
  <si>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</si>
  <si>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</si>
  <si>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</si>
  <si>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</si>
  <si>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</si>
  <si>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</si>
  <si>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</si>
  <si>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</si>
  <si>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</si>
  <si>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</si>
  <si>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</si>
  <si>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</si>
  <si>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</si>
  <si>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</si>
  <si>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</si>
  <si>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</si>
  <si>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</si>
  <si>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</si>
  <si>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</si>
  <si>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</si>
  <si>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</si>
  <si>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</si>
  <si>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</si>
  <si>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</si>
  <si>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</si>
  <si>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</si>
  <si>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</si>
  <si>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</si>
  <si>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</si>
  <si>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</si>
  <si>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</si>
  <si>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</si>
  <si>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</si>
  <si>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</si>
  <si>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</si>
  <si>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</si>
  <si>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</si>
  <si>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</si>
  <si>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</si>
  <si>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</si>
  <si>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</si>
  <si>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</si>
  <si>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</si>
  <si>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</si>
  <si>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</si>
  <si>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</si>
  <si>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</si>
  <si>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</si>
  <si>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</si>
  <si>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</si>
  <si>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</si>
  <si>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</si>
  <si>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</si>
  <si>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</si>
  <si>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</si>
  <si>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</si>
  <si>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</si>
  <si>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</si>
  <si>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</si>
  <si>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</si>
  <si>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</si>
  <si>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</si>
  <si>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</si>
  <si>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</si>
  <si>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</si>
  <si>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</si>
  <si>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</si>
  <si>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</si>
  <si>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</si>
  <si>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</si>
  <si>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</si>
  <si>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</si>
  <si>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</si>
  <si>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</si>
  <si>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</si>
  <si>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</si>
  <si>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</si>
  <si>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</si>
  <si>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</si>
  <si>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</si>
  <si>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</si>
  <si>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</si>
  <si>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</si>
  <si>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</si>
  <si>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</si>
  <si>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</si>
  <si>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</si>
  <si>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</si>
  <si>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</si>
  <si>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</si>
  <si>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</si>
  <si>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</si>
  <si>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</si>
  <si>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</si>
  <si>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</si>
  <si>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</si>
  <si>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</si>
  <si>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</si>
  <si>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</si>
  <si>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</si>
  <si>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</si>
  <si>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</si>
  <si>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</si>
  <si>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</si>
  <si>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</si>
  <si>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</si>
  <si>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</si>
  <si>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</si>
  <si>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</si>
  <si>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</si>
  <si>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</si>
  <si>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</si>
  <si>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</si>
  <si>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</si>
  <si>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</si>
  <si>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</si>
  <si>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</si>
  <si>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</si>
  <si>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</si>
  <si>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</si>
  <si>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</si>
  <si>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</si>
  <si>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</si>
  <si>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</si>
  <si>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</si>
  <si>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</si>
  <si>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</si>
  <si>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</si>
  <si>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</si>
  <si>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</si>
  <si>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</si>
  <si>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</si>
  <si>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</si>
  <si>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</si>
  <si>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</si>
  <si>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</si>
  <si>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</si>
  <si>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</si>
  <si>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</si>
  <si>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</si>
  <si>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</si>
  <si>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</si>
  <si>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</si>
  <si>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</si>
  <si>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</si>
  <si>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</si>
  <si>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</si>
  <si>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</si>
  <si>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</si>
  <si>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</si>
  <si>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</si>
  <si>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</si>
  <si>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</si>
  <si>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</si>
  <si>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</si>
  <si>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</si>
  <si>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</si>
  <si>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</si>
  <si>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</si>
  <si>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</si>
  <si>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</si>
  <si>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</si>
  <si>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</si>
  <si>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</si>
  <si>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</si>
  <si>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</si>
  <si>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</si>
  <si>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</si>
  <si>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</si>
  <si>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</si>
  <si>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</si>
  <si>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</si>
  <si>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</si>
  <si>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</si>
  <si>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</si>
  <si>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</si>
  <si>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</si>
  <si>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</si>
  <si>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</si>
  <si>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</si>
  <si>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</si>
  <si>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</si>
  <si>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</si>
  <si>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</si>
  <si>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</si>
  <si>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</si>
  <si>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</si>
  <si>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</si>
  <si>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</si>
  <si>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</si>
  <si>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</si>
  <si>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</si>
  <si>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</si>
  <si>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</si>
  <si>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</si>
  <si>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</si>
  <si>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</si>
  <si>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</si>
  <si>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</si>
  <si>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</si>
  <si>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</si>
  <si>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</si>
  <si>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</si>
  <si>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</si>
  <si>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</si>
  <si>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</si>
  <si>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</si>
  <si>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</si>
  <si>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</si>
  <si>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</si>
  <si>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</si>
  <si>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</si>
  <si>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</si>
  <si>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</si>
  <si>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</si>
  <si>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</si>
  <si>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</si>
  <si>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</si>
  <si>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</si>
  <si>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</si>
  <si>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</si>
  <si>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</si>
  <si>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</si>
  <si>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</si>
  <si>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</si>
  <si>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</si>
  <si>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</si>
  <si>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</si>
  <si>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</si>
  <si>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</si>
  <si>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</si>
  <si>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</si>
  <si>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</si>
  <si>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</si>
  <si>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</si>
  <si>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</si>
  <si>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</si>
  <si>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</si>
  <si>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</si>
  <si>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</si>
  <si>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</si>
  <si>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</si>
  <si>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</si>
  <si>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</si>
  <si>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</si>
  <si>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</si>
  <si>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</si>
  <si>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</si>
  <si>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</si>
  <si>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</si>
  <si>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</si>
  <si>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</si>
  <si>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</si>
  <si>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</si>
  <si>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</si>
  <si>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</si>
  <si>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</si>
  <si>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</si>
  <si>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</si>
  <si>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</si>
  <si>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</si>
  <si>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</si>
  <si>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</si>
  <si>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</si>
  <si>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</si>
  <si>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</si>
  <si>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</si>
  <si>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</si>
  <si>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</si>
  <si>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</si>
  <si>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</si>
  <si>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</si>
  <si>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</si>
  <si>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</si>
  <si>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</si>
  <si>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</si>
  <si>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</si>
  <si>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</si>
  <si>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</si>
  <si>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</si>
  <si>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</si>
  <si>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</si>
  <si>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</si>
  <si>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</si>
  <si>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</si>
  <si>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</si>
  <si>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</si>
  <si>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</si>
  <si>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</si>
  <si>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</si>
  <si>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</si>
  <si>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</si>
  <si>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</si>
  <si>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</si>
  <si>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</si>
  <si>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</si>
  <si>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</si>
  <si>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</si>
  <si>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</si>
  <si>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</si>
  <si>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</si>
  <si>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</si>
  <si>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</si>
  <si>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</si>
  <si>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</si>
  <si>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</si>
  <si>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</si>
  <si>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</si>
  <si>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</si>
  <si>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</si>
  <si>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</si>
  <si>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</si>
  <si>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</si>
  <si>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</si>
  <si>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</si>
  <si>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</si>
  <si>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</si>
  <si>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</si>
  <si>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</si>
  <si>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</si>
  <si>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</si>
  <si>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</si>
  <si>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</si>
  <si>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</si>
  <si>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</si>
  <si>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</si>
  <si>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</si>
  <si>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</si>
  <si>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</si>
  <si>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</si>
  <si>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</si>
  <si>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</si>
  <si>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</si>
  <si>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</si>
  <si>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</si>
  <si>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</si>
  <si>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</si>
  <si>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</si>
  <si>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</si>
  <si>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</si>
  <si>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</si>
  <si>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</si>
  <si>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</si>
  <si>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</si>
  <si>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</si>
  <si>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</si>
  <si>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</si>
  <si>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</si>
  <si>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</si>
  <si>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</si>
  <si>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</si>
  <si>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</si>
  <si>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</si>
  <si>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</si>
  <si>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</si>
  <si>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</si>
  <si>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</si>
  <si>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</si>
  <si>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</si>
  <si>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</si>
  <si>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</si>
  <si>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</si>
  <si>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</si>
  <si>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</si>
  <si>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</si>
  <si>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</si>
  <si>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</si>
  <si>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</si>
  <si>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</si>
  <si>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</si>
  <si>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</si>
  <si>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</si>
  <si>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</si>
  <si>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</si>
  <si>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</si>
  <si>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</si>
  <si>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</si>
  <si>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</si>
  <si>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</si>
  <si>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</si>
  <si>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</si>
  <si>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</si>
  <si>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</si>
  <si>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</si>
  <si>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</si>
  <si>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</si>
  <si>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</si>
  <si>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</si>
  <si>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</si>
  <si>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</si>
  <si>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</si>
  <si>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</si>
  <si>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</si>
  <si>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</si>
  <si>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</si>
  <si>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</si>
  <si>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</si>
  <si>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</si>
  <si>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</si>
  <si>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</si>
  <si>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</si>
  <si>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</si>
  <si>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</si>
  <si>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</si>
  <si>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</si>
  <si>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</si>
  <si>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</si>
  <si>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</si>
  <si>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</si>
  <si>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</si>
  <si>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</si>
  <si>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</si>
  <si>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</si>
  <si>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</si>
  <si>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</si>
  <si>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</si>
  <si>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</si>
  <si>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</si>
  <si>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</si>
  <si>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</si>
  <si>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</si>
  <si>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</si>
  <si>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</si>
  <si>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</si>
  <si>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</si>
  <si>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</si>
  <si>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</si>
  <si>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</si>
  <si>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</si>
  <si>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</si>
  <si>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</si>
  <si>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</si>
  <si>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</si>
  <si>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</si>
  <si>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</si>
  <si>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</si>
  <si>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</si>
  <si>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</si>
  <si>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</si>
  <si>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</si>
  <si>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</si>
  <si>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</si>
  <si>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</si>
  <si>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</si>
  <si>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</si>
  <si>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</si>
  <si>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</si>
  <si>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</si>
  <si>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</si>
  <si>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</si>
  <si>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</si>
  <si>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</si>
  <si>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</si>
  <si>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</si>
  <si>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</si>
  <si>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</si>
  <si>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</si>
  <si>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</si>
  <si>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</si>
  <si>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</si>
  <si>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</si>
  <si>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</si>
  <si>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</si>
  <si>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</si>
  <si>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</si>
  <si>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</si>
  <si>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</si>
  <si>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</si>
  <si>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</si>
  <si>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</si>
  <si>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</si>
  <si>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</si>
  <si>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</si>
  <si>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</si>
  <si>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</si>
  <si>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</si>
  <si>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</si>
  <si>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</si>
  <si>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</si>
  <si>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</si>
  <si>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</si>
  <si>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</si>
  <si>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</si>
  <si>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</si>
  <si>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</si>
  <si>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</si>
  <si>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</si>
  <si>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</si>
  <si>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</si>
  <si>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</si>
  <si>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</si>
  <si>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</si>
  <si>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</si>
  <si>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</si>
  <si>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</si>
  <si>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</si>
  <si>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</si>
  <si>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</si>
  <si>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</si>
  <si>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</si>
  <si>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</si>
  <si>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</si>
  <si>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</si>
  <si>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</si>
  <si>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</si>
  <si>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</si>
  <si>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</si>
  <si>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</si>
  <si>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</si>
  <si>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</si>
  <si>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</si>
  <si>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</si>
  <si>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</si>
  <si>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</si>
  <si>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</si>
  <si>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</si>
  <si>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</si>
  <si>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</si>
  <si>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</si>
  <si>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</si>
  <si>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</si>
  <si>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</si>
  <si>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</si>
  <si>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</si>
  <si>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</si>
  <si>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</si>
  <si>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</si>
  <si>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</si>
  <si>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</si>
  <si>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</si>
  <si>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</si>
  <si>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</si>
  <si>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</si>
  <si>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</si>
  <si>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</si>
  <si>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</si>
  <si>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</si>
  <si>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</si>
  <si>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</si>
  <si>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</si>
  <si>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</si>
  <si>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</si>
  <si>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</si>
  <si>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</si>
  <si>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</si>
  <si>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</si>
  <si>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</si>
  <si>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</si>
  <si>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</si>
  <si>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</si>
  <si>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</si>
  <si>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</si>
  <si>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</si>
  <si>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</si>
  <si>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</si>
  <si>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</si>
  <si>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</si>
  <si>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</si>
  <si>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</si>
  <si>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</si>
  <si>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</si>
  <si>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</si>
  <si>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</si>
  <si>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</si>
  <si>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</si>
  <si>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</si>
  <si>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</si>
  <si>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</si>
  <si>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</si>
  <si>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</si>
  <si>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</si>
  <si>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</si>
  <si>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</si>
  <si>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</si>
  <si>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</si>
  <si>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</si>
  <si>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</si>
  <si>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</si>
  <si>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</si>
  <si>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</si>
  <si>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</si>
  <si>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</si>
  <si>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</si>
  <si>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</si>
  <si>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</si>
  <si>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</si>
  <si>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</si>
  <si>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</si>
  <si>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</si>
  <si>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</si>
  <si>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</si>
  <si>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</si>
  <si>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</si>
  <si>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</si>
  <si>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</si>
  <si>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</si>
  <si>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</si>
  <si>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</si>
  <si>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</si>
  <si>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</si>
  <si>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</si>
  <si>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</si>
  <si>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</si>
  <si>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</si>
  <si>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</si>
  <si>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</si>
  <si>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</si>
  <si>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</si>
  <si>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</si>
  <si>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</si>
  <si>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</si>
  <si>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</si>
  <si>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</si>
  <si>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</si>
  <si>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</si>
  <si>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</si>
  <si>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</si>
  <si>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</si>
  <si>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</si>
  <si>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</si>
  <si>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</si>
  <si>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</si>
  <si>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</si>
  <si>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</si>
  <si>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</si>
  <si>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</si>
  <si>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</si>
  <si>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</si>
  <si>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</si>
  <si>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</si>
  <si>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</si>
  <si>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</si>
  <si>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</si>
  <si>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</si>
  <si>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</si>
  <si>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</si>
  <si>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</si>
  <si>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</si>
  <si>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</si>
  <si>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</si>
  <si>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</si>
  <si>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</si>
  <si>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</si>
  <si>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</si>
  <si>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</si>
  <si>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</si>
  <si>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</si>
  <si>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</si>
  <si>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</si>
  <si>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</si>
  <si>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</si>
  <si>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</si>
  <si>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</si>
  <si>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</si>
  <si>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</si>
  <si>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</si>
  <si>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</si>
  <si>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</si>
  <si>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</si>
  <si>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</si>
  <si>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</si>
  <si>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</si>
  <si>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</si>
  <si>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</si>
  <si>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</si>
  <si>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</si>
  <si>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</si>
  <si>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</si>
  <si>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</si>
  <si>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</si>
  <si>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</si>
  <si>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</si>
  <si>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</si>
  <si>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</si>
  <si>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</si>
  <si>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</si>
  <si>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</si>
  <si>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</si>
  <si>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</si>
  <si>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</si>
  <si>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</si>
  <si>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</si>
  <si>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</si>
  <si>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</si>
  <si>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</si>
  <si>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</si>
  <si>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</si>
  <si>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</si>
  <si>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</si>
  <si>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</si>
  <si>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</si>
  <si>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</si>
  <si>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</si>
  <si>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</si>
  <si>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</si>
  <si>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</si>
  <si>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</si>
  <si>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</si>
  <si>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</si>
  <si>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</si>
  <si>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</si>
  <si>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</si>
  <si>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</si>
  <si>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</si>
  <si>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</si>
  <si>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</si>
  <si>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</si>
  <si>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</si>
  <si>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</si>
  <si>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</si>
  <si>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</si>
  <si>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</si>
  <si>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</si>
  <si>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</si>
  <si>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</si>
  <si>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</si>
  <si>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</si>
  <si>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</si>
  <si>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</si>
  <si>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</si>
  <si>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</si>
  <si>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</si>
  <si>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</si>
  <si>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</si>
  <si>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</si>
  <si>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</si>
  <si>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</si>
  <si>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</si>
  <si>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</si>
  <si>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</si>
  <si>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</si>
  <si>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</si>
  <si>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</si>
  <si>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</si>
  <si>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</si>
  <si>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</si>
  <si>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</si>
  <si>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</si>
  <si>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</si>
  <si>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</si>
  <si>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</si>
  <si>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</si>
  <si>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</si>
  <si>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</si>
  <si>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</si>
  <si>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</si>
  <si>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</si>
  <si>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</si>
  <si>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</si>
  <si>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</si>
  <si>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</si>
  <si>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</si>
  <si>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</si>
  <si>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</si>
  <si>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</si>
  <si>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</si>
  <si>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</si>
  <si>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</si>
  <si>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</si>
  <si>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</si>
  <si>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</si>
  <si>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</si>
  <si>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</si>
  <si>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</si>
  <si>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</si>
  <si>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</si>
  <si>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</si>
  <si>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</si>
  <si>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</si>
  <si>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</si>
  <si>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</si>
  <si>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</si>
  <si>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</si>
  <si>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</si>
  <si>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</si>
  <si>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</si>
  <si>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</si>
  <si>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</si>
  <si>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</si>
  <si>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</si>
  <si>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</si>
  <si>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</si>
  <si>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</si>
  <si>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</si>
  <si>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</si>
  <si>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</si>
  <si>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</si>
  <si>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</si>
  <si>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</si>
  <si>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</si>
  <si>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</si>
  <si>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</si>
  <si>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</si>
  <si>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</si>
  <si>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</si>
  <si>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</si>
  <si>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</si>
  <si>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</si>
  <si>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</si>
  <si>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</si>
  <si>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</si>
  <si>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</si>
  <si>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</si>
  <si>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</si>
  <si>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</si>
  <si>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</si>
  <si>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</si>
  <si>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</si>
  <si>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</si>
  <si>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</si>
  <si>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</si>
  <si>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</si>
  <si>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</si>
  <si>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</si>
  <si>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</si>
  <si>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</si>
  <si>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</si>
  <si>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</si>
  <si>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</si>
  <si>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</si>
  <si>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</si>
  <si>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</si>
  <si>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</si>
  <si>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</si>
  <si>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</si>
  <si>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</si>
  <si>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</si>
  <si>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</si>
  <si>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</si>
  <si>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</si>
  <si>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</si>
  <si>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</si>
  <si>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</si>
  <si>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</si>
  <si>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</si>
  <si>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</si>
  <si>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</si>
  <si>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</si>
  <si>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</si>
  <si>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</si>
  <si>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</si>
  <si>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</si>
  <si>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</si>
  <si>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</si>
  <si>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</si>
  <si>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</si>
  <si>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</si>
  <si>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</si>
  <si>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</si>
  <si>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</si>
  <si>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</si>
  <si>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</si>
  <si>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</si>
  <si>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</si>
  <si>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</si>
  <si>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</si>
  <si>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</si>
  <si>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</si>
  <si>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</si>
  <si>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</si>
  <si>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</si>
  <si>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</si>
  <si>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</si>
  <si>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</si>
  <si>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</si>
  <si>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</si>
  <si>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</si>
  <si>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</si>
  <si>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</si>
  <si>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</si>
  <si>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</si>
  <si>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</si>
  <si>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</si>
  <si>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</si>
  <si>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</si>
  <si>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</si>
  <si>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</si>
  <si>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</si>
  <si>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</si>
  <si>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</si>
  <si>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</si>
  <si>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</si>
  <si>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</si>
  <si>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</si>
  <si>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</si>
  <si>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</si>
  <si>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</si>
  <si>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</si>
  <si>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</si>
  <si>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</si>
  <si>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</si>
  <si>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</si>
  <si>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</si>
  <si>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</si>
  <si>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</si>
  <si>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</si>
  <si>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</si>
  <si>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</si>
  <si>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</si>
  <si>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</si>
  <si>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</si>
  <si>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</si>
  <si>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</si>
  <si>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</si>
  <si>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</si>
  <si>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</si>
  <si>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</si>
  <si>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</si>
  <si>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</si>
  <si>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</si>
  <si>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</si>
  <si>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</si>
  <si>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</si>
  <si>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</si>
  <si>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</si>
  <si>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</si>
  <si>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</si>
  <si>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</si>
  <si>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</si>
  <si>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</si>
  <si>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</si>
  <si>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</si>
  <si>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</si>
  <si>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</si>
  <si>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</si>
  <si>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</si>
  <si>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</si>
  <si>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</si>
  <si>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</si>
  <si>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</si>
  <si>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</si>
  <si>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</si>
  <si>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</si>
  <si>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</si>
  <si>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</si>
  <si>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</si>
  <si>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</si>
  <si>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</si>
  <si>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</si>
  <si>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</si>
  <si>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</si>
  <si>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</si>
  <si>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</si>
  <si>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</si>
  <si>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</si>
  <si>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</si>
  <si>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</si>
  <si>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</si>
  <si>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</si>
  <si>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</si>
  <si>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</si>
  <si>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</si>
  <si>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</si>
  <si>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</si>
  <si>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</si>
  <si>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</si>
  <si>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</si>
  <si>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</si>
  <si>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</si>
  <si>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</si>
  <si>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</si>
  <si>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</si>
  <si>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</si>
  <si>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</si>
  <si>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</si>
  <si>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</si>
  <si>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</si>
  <si>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</si>
  <si>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</si>
  <si>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</si>
  <si>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</si>
  <si>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</si>
  <si>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</si>
  <si>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</si>
  <si>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</si>
  <si>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</si>
  <si>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</si>
  <si>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</si>
  <si>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</si>
  <si>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</si>
  <si>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</si>
  <si>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</si>
  <si>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</si>
  <si>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</si>
  <si>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</si>
  <si>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</si>
  <si>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</si>
  <si>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</si>
  <si>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</si>
  <si>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</si>
  <si>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</si>
  <si>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</si>
  <si>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</si>
  <si>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</si>
  <si>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</si>
  <si>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</si>
  <si>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</si>
  <si>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</si>
  <si>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</si>
  <si>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</si>
  <si>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</si>
  <si>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</si>
  <si>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</si>
  <si>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</si>
  <si>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</si>
  <si>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</si>
  <si>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</si>
  <si>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</si>
  <si>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</si>
  <si>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</si>
  <si>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</si>
  <si>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</si>
  <si>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</si>
  <si>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</si>
  <si>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</si>
  <si>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</si>
  <si>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</si>
  <si>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</si>
  <si>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</si>
  <si>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</si>
  <si>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</si>
  <si>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</si>
  <si>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</si>
  <si>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</si>
  <si>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</si>
  <si>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</si>
  <si>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</si>
  <si>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</si>
  <si>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</si>
  <si>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</si>
  <si>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</si>
  <si>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</si>
  <si>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</si>
  <si>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</si>
  <si>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</si>
  <si>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</si>
  <si>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</si>
  <si>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</si>
  <si>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</si>
  <si>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</si>
  <si>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</si>
  <si>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</si>
  <si>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</si>
  <si>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</si>
  <si>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</si>
  <si>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</si>
  <si>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</si>
  <si>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</si>
  <si>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</si>
  <si>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</si>
  <si>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</si>
  <si>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</si>
  <si>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</si>
  <si>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</si>
  <si>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</si>
  <si>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</si>
  <si>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</si>
  <si>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</si>
  <si>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</si>
  <si>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</si>
  <si>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</si>
  <si>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</si>
  <si>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</si>
  <si>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</si>
  <si>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</si>
  <si>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</si>
  <si>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</si>
  <si>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</si>
  <si>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</si>
  <si>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</si>
  <si>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</si>
  <si>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</si>
  <si>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</si>
  <si>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</si>
  <si>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</si>
  <si>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</si>
  <si>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</si>
  <si>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</si>
  <si>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</si>
  <si>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</si>
  <si>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</si>
  <si>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</si>
  <si>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</si>
  <si>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</si>
  <si>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</si>
  <si>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</si>
  <si>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</si>
  <si>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</si>
  <si>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</si>
  <si>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</si>
  <si>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</si>
  <si>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</si>
  <si>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</si>
  <si>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</si>
  <si>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</si>
  <si>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</si>
  <si>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</si>
  <si>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</si>
  <si>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</si>
  <si>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</si>
  <si>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</si>
  <si>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</si>
  <si>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</si>
  <si>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</si>
  <si>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</si>
  <si>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</si>
  <si>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</si>
  <si>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</si>
  <si>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</si>
  <si>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</si>
  <si>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</si>
  <si>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</si>
  <si>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</si>
  <si>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</si>
  <si>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</si>
  <si>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</si>
  <si>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</si>
  <si>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</si>
  <si>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</si>
  <si>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</si>
  <si>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</si>
  <si>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</si>
  <si>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</si>
  <si>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</si>
  <si>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</si>
  <si>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</si>
  <si>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</si>
  <si>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</si>
  <si>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</si>
  <si>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</si>
  <si>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</si>
  <si>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</si>
  <si>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</si>
  <si>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</si>
  <si>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</si>
  <si>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</si>
  <si>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</si>
  <si>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</si>
  <si>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</si>
  <si>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</si>
  <si>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</si>
  <si>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</si>
  <si>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</si>
  <si>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</si>
  <si>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</si>
  <si>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</si>
  <si>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</si>
  <si>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</si>
  <si>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</si>
  <si>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</si>
  <si>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</si>
  <si>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</si>
  <si>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</si>
  <si>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</si>
  <si>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</si>
  <si>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</si>
  <si>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</si>
  <si>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</si>
  <si>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</si>
  <si>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</si>
  <si>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</si>
  <si>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</si>
  <si>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</si>
  <si>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</si>
  <si>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</si>
  <si>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</si>
  <si>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</si>
  <si>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</si>
  <si>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</si>
  <si>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</si>
  <si>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</si>
  <si>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</si>
  <si>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</si>
  <si>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</si>
  <si>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</si>
  <si>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</si>
  <si>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</si>
  <si>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</si>
  <si>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</si>
  <si>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</si>
  <si>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</si>
  <si>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</si>
  <si>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</si>
  <si>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</si>
  <si>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</si>
  <si>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</si>
  <si>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</si>
  <si>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</si>
  <si>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</si>
  <si>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</si>
  <si>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</si>
  <si>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</si>
  <si>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</si>
  <si>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</si>
  <si>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</si>
  <si>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</si>
  <si>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</si>
  <si>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</si>
  <si>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</si>
  <si>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</si>
  <si>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</si>
  <si>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</si>
  <si>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</si>
  <si>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</si>
  <si>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</si>
  <si>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</si>
  <si>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</si>
  <si>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</si>
  <si>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</si>
  <si>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</si>
  <si>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</si>
  <si>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</si>
  <si>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</si>
  <si>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</si>
  <si>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</si>
  <si>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</si>
  <si>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</si>
  <si>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</si>
  <si>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</si>
  <si>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</si>
  <si>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</si>
  <si>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</si>
  <si>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</si>
  <si>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</si>
  <si>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</si>
  <si>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</si>
  <si>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</si>
  <si>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</si>
  <si>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</si>
  <si>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</si>
  <si>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</si>
  <si>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</si>
  <si>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</si>
  <si>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</si>
  <si>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</si>
  <si>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</si>
  <si>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</si>
  <si>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</si>
  <si>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</si>
  <si>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</si>
  <si>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</si>
  <si>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</si>
  <si>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</si>
  <si>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</si>
  <si>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</si>
  <si>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</si>
  <si>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</si>
  <si>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</si>
  <si>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</si>
  <si>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</si>
  <si>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</si>
  <si>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</si>
  <si>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</si>
  <si>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</si>
  <si>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</si>
  <si>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</si>
  <si>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</si>
  <si>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</si>
  <si>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</si>
  <si>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</si>
  <si>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</si>
  <si>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</si>
  <si>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</si>
  <si>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</si>
  <si>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</si>
  <si>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</si>
  <si>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</si>
  <si>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</si>
  <si>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</si>
  <si>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</si>
  <si>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</si>
  <si>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</si>
  <si>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</si>
  <si>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</si>
  <si>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</si>
  <si>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</si>
  <si>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</si>
  <si>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</si>
  <si>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</si>
  <si>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</si>
  <si>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</si>
  <si>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</si>
  <si>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</si>
  <si>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</si>
  <si>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</si>
  <si>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</si>
  <si>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</si>
  <si>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</si>
  <si>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</si>
  <si>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</si>
  <si>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</si>
  <si>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</si>
  <si>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</si>
  <si>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</si>
  <si>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</si>
  <si>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</si>
  <si>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</si>
  <si>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</si>
  <si>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</si>
  <si>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</si>
  <si>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</si>
  <si>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</si>
  <si>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</si>
  <si>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</si>
  <si>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</si>
  <si>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</si>
  <si>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</si>
  <si>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</si>
  <si>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</si>
  <si>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</si>
  <si>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</si>
  <si>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</si>
  <si>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</si>
  <si>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</si>
  <si>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</si>
  <si>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</si>
  <si>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</si>
  <si>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</si>
  <si>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</si>
  <si>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</si>
  <si>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</si>
  <si>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</si>
  <si>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</si>
  <si>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</si>
  <si>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</si>
  <si>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</si>
  <si>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</si>
  <si>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</si>
  <si>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</si>
  <si>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</si>
  <si>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</si>
  <si>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</si>
  <si>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</si>
  <si>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</si>
  <si>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</si>
  <si>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</si>
  <si>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</si>
  <si>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</si>
  <si>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</si>
  <si>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</si>
  <si>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</si>
  <si>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</si>
  <si>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</si>
  <si>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</si>
  <si>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</si>
  <si>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</si>
  <si>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</si>
  <si>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</si>
  <si>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</si>
  <si>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</si>
  <si>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</si>
  <si>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</si>
  <si>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</si>
  <si>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</si>
  <si>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</si>
  <si>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</si>
  <si>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</si>
  <si>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</si>
  <si>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</si>
  <si>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</si>
  <si>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</si>
  <si>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</si>
  <si>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</si>
  <si>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</si>
  <si>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</si>
  <si>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</si>
  <si>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</si>
  <si>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</si>
  <si>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</si>
  <si>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</si>
  <si>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</si>
  <si>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</si>
  <si>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</si>
  <si>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</si>
  <si>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</si>
  <si>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</si>
  <si>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</si>
  <si>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</si>
  <si>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</si>
  <si>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</si>
  <si>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</si>
  <si>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</si>
  <si>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</si>
  <si>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</si>
  <si>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</si>
  <si>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</si>
  <si>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</si>
  <si>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</si>
  <si>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</si>
  <si>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</si>
  <si>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</si>
  <si>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</si>
  <si>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</si>
  <si>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</si>
  <si>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</si>
  <si>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</si>
  <si>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</si>
  <si>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</si>
  <si>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</si>
  <si>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</si>
  <si>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</si>
  <si>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</si>
  <si>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</si>
  <si>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</si>
  <si>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</si>
  <si>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</si>
  <si>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</si>
  <si>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</si>
  <si>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</si>
  <si>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</si>
  <si>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</si>
  <si>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</si>
  <si>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</si>
  <si>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</si>
  <si>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</si>
  <si>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</si>
  <si>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</si>
  <si>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</si>
  <si>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</si>
  <si>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</si>
  <si>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</si>
  <si>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</si>
  <si>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</si>
  <si>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</si>
  <si>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</si>
  <si>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</si>
  <si>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</si>
  <si>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</si>
  <si>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</si>
  <si>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</si>
  <si>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</si>
  <si>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</si>
  <si>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</si>
  <si>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</si>
  <si>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</si>
  <si>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</si>
  <si>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</si>
  <si>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</si>
  <si>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</si>
  <si>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</si>
  <si>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</si>
  <si>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</si>
  <si>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</si>
  <si>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</si>
  <si>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</si>
  <si>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</si>
  <si>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</si>
  <si>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</si>
  <si>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</si>
  <si>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</si>
  <si>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</si>
  <si>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</si>
  <si>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</si>
  <si>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</si>
  <si>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</si>
  <si>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</si>
  <si>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</si>
  <si>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</si>
  <si>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</si>
  <si>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</si>
  <si>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</si>
  <si>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</si>
  <si>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</si>
  <si>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</si>
  <si>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</si>
  <si>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</si>
  <si>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</si>
  <si>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</si>
  <si>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</si>
  <si>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</si>
  <si>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</si>
  <si>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</si>
  <si>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</si>
  <si>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</si>
  <si>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</si>
  <si>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</si>
  <si>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</si>
  <si>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</si>
  <si>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</si>
  <si>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</si>
  <si>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</si>
  <si>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</si>
  <si>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</si>
  <si>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</si>
  <si>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</si>
  <si>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</si>
  <si>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</si>
  <si>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</si>
  <si>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</si>
  <si>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</si>
  <si>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</si>
  <si>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</si>
  <si>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</si>
  <si>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</si>
  <si>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</si>
  <si>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</si>
  <si>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</si>
  <si>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</si>
  <si>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</si>
  <si>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</si>
  <si>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</si>
  <si>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</si>
  <si>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</si>
  <si>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</si>
  <si>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</si>
  <si>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</si>
  <si>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</si>
  <si>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</si>
  <si>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</si>
  <si>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</si>
  <si>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</si>
  <si>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</si>
  <si>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</si>
  <si>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</si>
  <si>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</si>
  <si>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</si>
  <si>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</si>
  <si>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</si>
  <si>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</si>
  <si>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</si>
  <si>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</si>
  <si>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</si>
  <si>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</si>
  <si>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</si>
  <si>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</si>
  <si>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</si>
  <si>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</si>
  <si>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</si>
  <si>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</si>
  <si>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</si>
  <si>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</si>
  <si>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</si>
  <si>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</si>
  <si>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</si>
  <si>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</si>
  <si>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</si>
  <si>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</si>
  <si>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</si>
  <si>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</si>
  <si>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</si>
  <si>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</si>
  <si>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</si>
  <si>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</si>
  <si>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</si>
  <si>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</si>
  <si>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</si>
  <si>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</si>
  <si>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</si>
  <si>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</si>
  <si>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</si>
  <si>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</si>
  <si>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</si>
  <si>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</si>
  <si>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</si>
  <si>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</si>
  <si>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</si>
  <si>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</si>
  <si>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</si>
  <si>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</si>
  <si>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</si>
  <si>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</si>
  <si>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</si>
  <si>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</si>
  <si>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</si>
  <si>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</si>
  <si>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</si>
  <si>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</si>
  <si>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</si>
  <si>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</si>
  <si>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</si>
  <si>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</si>
  <si>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</si>
  <si>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</si>
  <si>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</si>
  <si>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</si>
  <si>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</si>
  <si>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</si>
  <si>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</si>
  <si>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</si>
  <si>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</si>
  <si>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</si>
  <si>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</si>
  <si>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</si>
  <si>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</si>
  <si>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</si>
  <si>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</si>
  <si>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</si>
  <si>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</si>
  <si>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</si>
  <si>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</si>
  <si>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</si>
  <si>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</si>
  <si>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</si>
  <si>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</si>
  <si>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</si>
  <si>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</si>
  <si>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</si>
  <si>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</si>
  <si>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</si>
  <si>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</si>
  <si>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</si>
  <si>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</si>
  <si>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</si>
  <si>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</si>
  <si>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</si>
  <si>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</si>
  <si>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</si>
  <si>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</si>
  <si>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</si>
  <si>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</si>
  <si>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</si>
  <si>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</si>
  <si>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</si>
  <si>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</si>
  <si>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</si>
  <si>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</si>
  <si>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</si>
  <si>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</si>
  <si>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</si>
  <si>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</si>
  <si>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</si>
  <si>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</si>
  <si>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</si>
  <si>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</si>
  <si>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</si>
  <si>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</si>
  <si>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</si>
  <si>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</si>
  <si>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</si>
  <si>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</si>
  <si>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</si>
  <si>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</si>
  <si>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</si>
  <si>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</si>
  <si>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</si>
  <si>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</si>
  <si>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</si>
  <si>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</si>
  <si>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</si>
  <si>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</si>
  <si>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</si>
  <si>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</si>
  <si>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</si>
  <si>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</si>
  <si>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</si>
  <si>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</si>
  <si>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</si>
  <si>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</si>
  <si>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</si>
  <si>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</si>
  <si>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</si>
  <si>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</si>
  <si>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</si>
  <si>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</si>
  <si>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</si>
  <si>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</si>
  <si>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</si>
  <si>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</si>
  <si>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</si>
  <si>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</si>
  <si>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</si>
  <si>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</si>
  <si>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</si>
  <si>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</si>
  <si>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</si>
  <si>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</si>
  <si>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</si>
  <si>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</si>
  <si>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</si>
  <si>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</si>
  <si>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</si>
  <si>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</si>
  <si>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</si>
  <si>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</si>
  <si>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</si>
  <si>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</si>
  <si>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</si>
  <si>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</si>
  <si>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</si>
  <si>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</si>
  <si>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</si>
  <si>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</si>
  <si>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</si>
  <si>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</si>
  <si>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</si>
  <si>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</si>
  <si>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</si>
  <si>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</si>
  <si>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</si>
  <si>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</si>
  <si>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</si>
  <si>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</si>
  <si>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</si>
  <si>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</si>
  <si>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</si>
  <si>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</si>
  <si>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</si>
  <si>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</si>
  <si>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</si>
  <si>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</si>
  <si>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</si>
  <si>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</si>
  <si>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</si>
  <si>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</si>
  <si>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</si>
  <si>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</si>
  <si>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</si>
  <si>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</si>
  <si>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</si>
  <si>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</si>
  <si>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</si>
  <si>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</si>
  <si>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</si>
  <si>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</si>
  <si>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</si>
  <si>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</si>
  <si>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</si>
  <si>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</si>
  <si>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</si>
  <si>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</si>
  <si>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</si>
  <si>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</si>
  <si>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</si>
  <si>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</si>
  <si>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</si>
  <si>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</si>
  <si>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</si>
  <si>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</si>
  <si>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</si>
  <si>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</si>
  <si>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</si>
  <si>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</si>
  <si>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</si>
  <si>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</si>
  <si>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</si>
  <si>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</si>
  <si>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</si>
  <si>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</si>
  <si>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</si>
  <si>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</si>
  <si>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</si>
  <si>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</si>
  <si>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</si>
  <si>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</si>
  <si>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</si>
  <si>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</si>
  <si>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</si>
  <si>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</si>
  <si>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</si>
  <si>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</si>
  <si>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</si>
  <si>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</si>
  <si>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</si>
  <si>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</si>
  <si>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</si>
  <si>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</si>
  <si>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</si>
  <si>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</si>
  <si>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</si>
  <si>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</si>
  <si>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</si>
  <si>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</si>
  <si>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</si>
  <si>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</si>
  <si>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</si>
  <si>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</si>
  <si>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</si>
  <si>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</si>
  <si>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</si>
  <si>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</si>
  <si>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</si>
  <si>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</si>
  <si>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</si>
  <si>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</si>
  <si>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</si>
  <si>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</si>
  <si>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</si>
  <si>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</si>
  <si>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</si>
  <si>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</si>
  <si>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</si>
  <si>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</si>
  <si>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</si>
  <si>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</si>
  <si>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</si>
  <si>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</si>
  <si>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</si>
  <si>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</si>
  <si>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</si>
  <si>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</si>
  <si>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</si>
  <si>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</si>
  <si>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</si>
  <si>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</si>
  <si>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</si>
  <si>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</si>
  <si>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</si>
  <si>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</si>
  <si>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</si>
  <si>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</si>
  <si>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</si>
  <si>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</si>
  <si>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</si>
  <si>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</si>
  <si>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</si>
  <si>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</si>
  <si>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</si>
  <si>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</si>
  <si>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</si>
  <si>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</si>
  <si>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</si>
  <si>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</si>
  <si>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</si>
  <si>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</si>
  <si>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</si>
  <si>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</si>
  <si>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</si>
  <si>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</si>
  <si>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</si>
  <si>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</si>
  <si>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</si>
  <si>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</si>
  <si>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</si>
  <si>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</si>
  <si>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</si>
  <si>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</si>
  <si>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</si>
  <si>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</si>
  <si>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</si>
  <si>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</si>
  <si>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</si>
  <si>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</si>
  <si>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</si>
  <si>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</si>
  <si>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</si>
  <si>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</si>
  <si>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</si>
  <si>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</si>
  <si>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</si>
  <si>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</si>
  <si>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</si>
  <si>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</si>
  <si>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</si>
  <si>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</si>
  <si>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</si>
  <si>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</si>
  <si>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</si>
  <si>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</si>
  <si>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</si>
  <si>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</si>
  <si>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</si>
  <si>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</si>
  <si>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</si>
  <si>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</si>
  <si>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</si>
  <si>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</si>
  <si>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</si>
  <si>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</si>
  <si>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</si>
  <si>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</si>
  <si>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</si>
  <si>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</si>
  <si>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</si>
  <si>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</si>
  <si>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</si>
  <si>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</si>
  <si>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</si>
  <si>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</si>
  <si>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</si>
  <si>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</si>
  <si>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</si>
  <si>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</si>
  <si>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</si>
  <si>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</si>
  <si>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</si>
  <si>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</si>
  <si>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</si>
  <si>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</si>
  <si>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</si>
  <si>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</si>
  <si>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</si>
  <si>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</si>
  <si>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</si>
  <si>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</si>
  <si>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</si>
  <si>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</si>
  <si>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</si>
  <si>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</si>
  <si>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</si>
  <si>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</si>
  <si>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</si>
  <si>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</si>
  <si>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</si>
  <si>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</si>
  <si>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</si>
  <si>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</si>
  <si>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</si>
  <si>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</si>
  <si>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</si>
  <si>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</si>
  <si>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</si>
  <si>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</si>
  <si>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</si>
  <si>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</si>
  <si>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</si>
  <si>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</si>
  <si>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</si>
  <si>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</si>
  <si>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</si>
  <si>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</si>
  <si>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</si>
  <si>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</si>
  <si>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</si>
  <si>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</si>
  <si>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</si>
  <si>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</si>
  <si>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</si>
  <si>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</si>
  <si>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</si>
  <si>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</si>
  <si>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</si>
  <si>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</si>
  <si>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</si>
  <si>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</si>
  <si>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</si>
  <si>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</si>
  <si>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</si>
  <si>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</si>
  <si>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</si>
  <si>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</si>
  <si>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</si>
  <si>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</si>
  <si>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</si>
  <si>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</si>
  <si>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</si>
  <si>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</si>
  <si>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</si>
  <si>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</si>
  <si>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</si>
  <si>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</si>
  <si>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</si>
  <si>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</si>
  <si>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</si>
  <si>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</si>
  <si>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</si>
  <si>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</si>
  <si>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</si>
  <si>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</si>
  <si>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</si>
  <si>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</si>
  <si>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</si>
  <si>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</si>
  <si>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</si>
  <si>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</si>
  <si>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</si>
  <si>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</si>
  <si>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</si>
  <si>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</si>
  <si>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</si>
  <si>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</si>
  <si>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</si>
  <si>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</si>
  <si>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</si>
  <si>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</si>
  <si>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</si>
  <si>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</si>
  <si>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</si>
  <si>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</si>
  <si>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</si>
  <si>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</si>
  <si>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</si>
  <si>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</si>
  <si>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</si>
  <si>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</si>
  <si>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</si>
  <si>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</si>
  <si>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</si>
  <si>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</si>
  <si>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</si>
  <si>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</si>
  <si>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</si>
  <si>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</si>
  <si>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</si>
  <si>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</si>
  <si>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</si>
  <si>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</si>
  <si>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</si>
  <si>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</si>
  <si>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</si>
  <si>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</si>
  <si>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</si>
  <si>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</si>
  <si>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</si>
  <si>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</si>
  <si>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</si>
  <si>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</si>
  <si>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</si>
  <si>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</si>
  <si>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</si>
  <si>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</si>
  <si>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</si>
  <si>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</si>
  <si>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</si>
  <si>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</si>
  <si>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</si>
  <si>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</si>
  <si>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</si>
  <si>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</si>
  <si>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</si>
  <si>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</si>
  <si>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</si>
  <si>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</si>
  <si>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</si>
  <si>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</si>
  <si>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</si>
  <si>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</si>
  <si>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</si>
  <si>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</si>
  <si>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</si>
  <si>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</si>
  <si>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</si>
  <si>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</si>
  <si>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</si>
  <si>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</si>
  <si>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</si>
  <si>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</si>
  <si>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</si>
  <si>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</si>
  <si>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</si>
  <si>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</si>
  <si>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</si>
  <si>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</si>
  <si>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</si>
  <si>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</si>
  <si>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</si>
  <si>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</si>
  <si>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</si>
  <si>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</si>
  <si>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</si>
  <si>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</si>
  <si>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</si>
  <si>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</si>
  <si>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</si>
  <si>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</si>
  <si>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</si>
  <si>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</si>
  <si>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</si>
  <si>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</si>
  <si>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</si>
  <si>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</si>
  <si>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</si>
  <si>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</si>
  <si>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</si>
  <si>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</si>
  <si>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</si>
  <si>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</si>
  <si>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</si>
  <si>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</si>
  <si>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</si>
  <si>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</si>
  <si>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</si>
  <si>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</si>
  <si>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</si>
  <si>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</si>
  <si>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</si>
  <si>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</si>
  <si>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</si>
  <si>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</si>
  <si>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</si>
  <si>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</si>
  <si>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</si>
  <si>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</si>
  <si>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</si>
  <si>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</si>
  <si>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</si>
  <si>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</si>
  <si>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</si>
  <si>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</si>
  <si>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</si>
  <si>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</si>
  <si>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</si>
  <si>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</si>
  <si>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</si>
  <si>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</si>
  <si>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</si>
  <si>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</si>
  <si>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</si>
  <si>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</si>
  <si>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</si>
  <si>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</si>
  <si>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</si>
  <si>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</si>
  <si>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</si>
  <si>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</si>
  <si>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</si>
  <si>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</si>
  <si>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</si>
  <si>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</si>
  <si>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</si>
  <si>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</si>
  <si>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</si>
  <si>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</si>
  <si>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</si>
  <si>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</si>
  <si>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</si>
  <si>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</si>
  <si>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</si>
  <si>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</si>
  <si>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</si>
  <si>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</si>
  <si>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</si>
  <si>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</si>
  <si>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</si>
  <si>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</si>
  <si>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</si>
  <si>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</si>
  <si>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</si>
  <si>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</si>
  <si>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</si>
  <si>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</si>
  <si>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</si>
  <si>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</si>
  <si>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</si>
  <si>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</si>
  <si>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</si>
  <si>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</si>
  <si>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</si>
  <si>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</si>
  <si>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</si>
  <si>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</si>
  <si>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</si>
  <si>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</si>
  <si>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</si>
  <si>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</si>
  <si>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</si>
  <si>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</si>
  <si>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</si>
  <si>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</si>
  <si>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</si>
  <si>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</si>
  <si>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</si>
  <si>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</si>
  <si>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</si>
  <si>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</si>
  <si>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</si>
  <si>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</si>
  <si>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</si>
  <si>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</si>
  <si>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</si>
  <si>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</si>
  <si>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</si>
  <si>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</si>
  <si>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</si>
  <si>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</si>
  <si>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</si>
  <si>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</si>
  <si>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</si>
  <si>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</si>
  <si>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</si>
  <si>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</si>
  <si>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</si>
  <si>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</si>
  <si>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</si>
  <si>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</si>
  <si>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</si>
  <si>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</si>
  <si>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</si>
  <si>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</si>
  <si>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</si>
  <si>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</si>
  <si>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</si>
  <si>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</si>
  <si>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</si>
  <si>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</si>
  <si>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</si>
  <si>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</si>
  <si>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</si>
  <si>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</si>
  <si>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</si>
  <si>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</si>
  <si>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</si>
  <si>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</si>
  <si>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</si>
  <si>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</si>
  <si>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</si>
  <si>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</si>
  <si>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</si>
  <si>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</si>
  <si>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</si>
  <si>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</si>
  <si>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</si>
  <si>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</si>
  <si>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</si>
  <si>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</si>
  <si>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</si>
  <si>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</si>
  <si>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</si>
  <si>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</si>
  <si>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</si>
  <si>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</si>
  <si>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</si>
  <si>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</si>
  <si>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</si>
  <si>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</si>
  <si>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</si>
  <si>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</si>
  <si>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</si>
  <si>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</si>
  <si>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</si>
  <si>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</si>
  <si>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</si>
  <si>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</si>
  <si>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</si>
  <si>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</si>
  <si>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</si>
  <si>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</si>
  <si>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</si>
  <si>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</si>
  <si>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</si>
  <si>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</si>
  <si>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</si>
  <si>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</si>
  <si>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</si>
  <si>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</si>
  <si>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</si>
  <si>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</si>
  <si>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</si>
  <si>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</si>
  <si>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</si>
  <si>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</si>
  <si>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</si>
  <si>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</si>
  <si>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</si>
  <si>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</si>
  <si>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</si>
  <si>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</si>
  <si>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</si>
  <si>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</si>
  <si>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</si>
  <si>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</si>
  <si>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</si>
  <si>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</si>
  <si>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</si>
  <si>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</si>
  <si>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</si>
  <si>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</si>
  <si>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</si>
  <si>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</si>
  <si>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</si>
  <si>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</si>
  <si>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</si>
  <si>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</si>
  <si>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</si>
  <si>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</si>
  <si>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</si>
  <si>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</si>
  <si>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</si>
  <si>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</si>
  <si>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</si>
  <si>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</si>
  <si>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</si>
  <si>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</si>
  <si>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</si>
  <si>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</si>
  <si>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</si>
  <si>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</si>
  <si>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</si>
  <si>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</si>
  <si>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</si>
  <si>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</si>
  <si>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</si>
  <si>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</si>
  <si>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</si>
  <si>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</si>
  <si>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</si>
  <si>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</si>
  <si>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</si>
  <si>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</si>
  <si>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</si>
  <si>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</si>
  <si>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</si>
  <si>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</si>
  <si>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</si>
  <si>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</si>
  <si>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</si>
  <si>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</si>
  <si>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</si>
  <si>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</si>
  <si>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</si>
  <si>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</si>
  <si>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</si>
  <si>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</si>
  <si>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</si>
  <si>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</si>
  <si>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</si>
  <si>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</si>
  <si>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</si>
  <si>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</si>
  <si>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</si>
  <si>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</si>
  <si>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</si>
  <si>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</si>
  <si>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</si>
  <si>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</si>
  <si>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</si>
  <si>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</si>
  <si>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</si>
  <si>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</si>
  <si>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</si>
  <si>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</si>
  <si>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</si>
  <si>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</si>
  <si>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</si>
  <si>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</si>
  <si>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</si>
  <si>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</si>
  <si>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</si>
  <si>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</si>
  <si>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</si>
  <si>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</si>
  <si>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</si>
  <si>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</si>
  <si>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</si>
  <si>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</si>
  <si>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</si>
  <si>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</si>
  <si>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</si>
  <si>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</si>
  <si>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</si>
  <si>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</si>
  <si>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</si>
  <si>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</si>
  <si>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</si>
  <si>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</si>
  <si>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</si>
  <si>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</si>
  <si>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</si>
  <si>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</si>
  <si>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</si>
  <si>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</si>
  <si>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</si>
  <si>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</si>
  <si>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</si>
  <si>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</si>
  <si>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</si>
  <si>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</si>
  <si>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</si>
  <si>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</si>
  <si>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</si>
  <si>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</si>
  <si>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</si>
  <si>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</si>
  <si>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</si>
  <si>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</si>
  <si>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</si>
  <si>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</si>
  <si>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</si>
  <si>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</si>
  <si>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</si>
  <si>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</si>
  <si>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</si>
  <si>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</si>
  <si>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</si>
  <si>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</si>
  <si>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</si>
  <si>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</si>
  <si>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</si>
  <si>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</si>
  <si>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</si>
  <si>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</si>
  <si>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</si>
  <si>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</si>
  <si>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</si>
  <si>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</si>
  <si>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</si>
  <si>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</si>
  <si>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</si>
  <si>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</si>
  <si>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</si>
  <si>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</si>
  <si>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</si>
  <si>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</si>
  <si>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</si>
  <si>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</si>
  <si>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</si>
  <si>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</si>
  <si>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</si>
  <si>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</si>
  <si>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</si>
  <si>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</si>
  <si>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</si>
  <si>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</si>
  <si>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</si>
  <si>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</si>
  <si>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</si>
  <si>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</si>
  <si>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</si>
  <si>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</si>
  <si>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</si>
  <si>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</si>
  <si>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</si>
  <si>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</si>
  <si>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</si>
  <si>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</si>
  <si>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</si>
  <si>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</si>
  <si>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</si>
  <si>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</si>
  <si>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</si>
  <si>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</si>
  <si>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</si>
  <si>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</si>
  <si>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</si>
  <si>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</si>
  <si>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</si>
  <si>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</si>
  <si>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</si>
  <si>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</si>
  <si>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</si>
  <si>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</si>
  <si>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</si>
  <si>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</si>
  <si>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</si>
  <si>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</si>
  <si>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</si>
  <si>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</si>
  <si>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</si>
  <si>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</si>
  <si>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</si>
  <si>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</si>
  <si>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</si>
  <si>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</si>
  <si>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</si>
  <si>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</si>
  <si>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</si>
  <si>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</si>
  <si>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</si>
  <si>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</si>
  <si>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</si>
  <si>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</si>
  <si>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</si>
  <si>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</si>
  <si>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</si>
  <si>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</si>
  <si>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</si>
  <si>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</si>
  <si>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</si>
  <si>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</si>
  <si>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</si>
  <si>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</si>
  <si>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</si>
  <si>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</si>
  <si>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</si>
  <si>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</si>
  <si>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</si>
  <si>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</si>
  <si>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</si>
  <si>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</si>
  <si>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</si>
  <si>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</si>
  <si>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</si>
  <si>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</si>
  <si>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</si>
  <si>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</si>
  <si>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</si>
  <si>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</si>
  <si>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</si>
  <si>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</si>
  <si>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</si>
  <si>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</si>
  <si>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</si>
  <si>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</si>
  <si>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</si>
  <si>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</si>
  <si>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</si>
  <si>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</si>
  <si>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</si>
  <si>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</si>
  <si>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</si>
  <si>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</si>
  <si>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</si>
  <si>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</si>
  <si>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</si>
  <si>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</si>
  <si>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</si>
  <si>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</si>
  <si>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</si>
  <si>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</si>
  <si>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</si>
  <si>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</si>
  <si>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</si>
  <si>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</si>
  <si>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</si>
  <si>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</si>
  <si>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</si>
  <si>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</si>
  <si>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</si>
  <si>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</si>
  <si>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</si>
  <si>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</si>
  <si>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</si>
  <si>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</si>
  <si>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</si>
  <si>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</si>
  <si>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</si>
  <si>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</si>
  <si>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</si>
  <si>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</si>
  <si>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</si>
  <si>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</si>
  <si>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</si>
  <si>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</si>
  <si>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</si>
  <si>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</si>
  <si>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</si>
  <si>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</si>
  <si>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</si>
  <si>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</si>
  <si>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</si>
  <si>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</si>
  <si>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</si>
  <si>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</si>
  <si>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</si>
  <si>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</si>
  <si>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</si>
  <si>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</si>
  <si>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</si>
  <si>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</si>
  <si>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</si>
  <si>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</si>
  <si>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</si>
  <si>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</si>
  <si>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</si>
  <si>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</si>
  <si>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</si>
  <si>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</si>
  <si>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</si>
  <si>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</si>
  <si>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</si>
  <si>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</si>
  <si>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</si>
  <si>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</si>
  <si>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</si>
  <si>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</si>
  <si>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</si>
  <si>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</si>
  <si>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</si>
  <si>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</si>
  <si>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</si>
  <si>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</si>
  <si>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</si>
  <si>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</si>
  <si>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</si>
  <si>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</si>
  <si>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</si>
  <si>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</si>
  <si>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</si>
  <si>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</si>
  <si>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</si>
  <si>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</si>
  <si>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</si>
  <si>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</si>
  <si>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</si>
  <si>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</si>
  <si>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</si>
  <si>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</si>
  <si>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</si>
  <si>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</si>
  <si>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</si>
  <si>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</si>
  <si>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</si>
  <si>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</si>
  <si>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</si>
  <si>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</si>
  <si>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</si>
  <si>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</si>
  <si>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</si>
  <si>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</si>
  <si>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</si>
  <si>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</si>
  <si>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</si>
  <si>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</si>
  <si>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</si>
  <si>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</si>
  <si>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</si>
  <si>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</si>
  <si>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</si>
  <si>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</si>
  <si>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</si>
  <si>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</si>
  <si>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</si>
  <si>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</si>
  <si>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</si>
  <si>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</si>
  <si>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</si>
  <si>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</si>
  <si>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</si>
  <si>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</si>
  <si>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</si>
  <si>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</si>
  <si>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</si>
  <si>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</si>
  <si>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</si>
  <si>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</si>
  <si>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</si>
  <si>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</si>
  <si>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</si>
  <si>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</si>
  <si>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</si>
  <si>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</si>
  <si>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</si>
  <si>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</si>
  <si>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</si>
  <si>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</si>
  <si>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</si>
  <si>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</si>
  <si>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</si>
  <si>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</si>
  <si>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</si>
  <si>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</si>
  <si>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</si>
  <si>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</si>
  <si>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</si>
  <si>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</si>
  <si>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</si>
  <si>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</si>
  <si>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</si>
  <si>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</si>
  <si>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</si>
  <si>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</si>
  <si>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</si>
  <si>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</si>
  <si>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</si>
  <si>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</si>
  <si>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</si>
  <si>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</si>
  <si>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</si>
  <si>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</si>
  <si>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</si>
  <si>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</si>
  <si>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</si>
  <si>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</si>
  <si>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</si>
  <si>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</si>
  <si>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</si>
  <si>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</si>
  <si>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</si>
  <si>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</si>
  <si>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</si>
  <si>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</si>
  <si>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</si>
  <si>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</si>
  <si>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</si>
  <si>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</si>
  <si>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</si>
  <si>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</si>
  <si>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</si>
  <si>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</si>
  <si>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</si>
  <si>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</si>
  <si>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</si>
  <si>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</si>
  <si>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</si>
  <si>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</si>
  <si>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</si>
  <si>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</si>
  <si>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</si>
  <si>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</si>
  <si>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</si>
  <si>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</si>
  <si>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</si>
  <si>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</si>
  <si>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</si>
  <si>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</si>
  <si>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</si>
  <si>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</si>
  <si>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</si>
  <si>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</si>
  <si>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</si>
  <si>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</si>
  <si>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</si>
  <si>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</si>
  <si>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</si>
  <si>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</si>
  <si>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</si>
  <si>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</si>
  <si>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</si>
  <si>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</si>
  <si>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</si>
  <si>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</si>
  <si>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</si>
  <si>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</si>
  <si>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</si>
  <si>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</si>
  <si>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</si>
  <si>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</si>
  <si>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</si>
  <si>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</si>
  <si>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</si>
  <si>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</si>
  <si>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</si>
  <si>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</si>
  <si>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</si>
  <si>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</si>
  <si>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</si>
  <si>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</si>
  <si>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</si>
  <si>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</si>
  <si>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</si>
  <si>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</si>
  <si>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</si>
  <si>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</si>
  <si>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</si>
  <si>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</si>
  <si>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</si>
  <si>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</si>
  <si>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</si>
  <si>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</si>
  <si>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</si>
  <si>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</si>
  <si>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</si>
  <si>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</si>
  <si>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</si>
  <si>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</si>
  <si>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</si>
  <si>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</si>
  <si>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</si>
  <si>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</si>
  <si>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</si>
  <si>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</si>
  <si>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</si>
  <si>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</si>
  <si>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</si>
  <si>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</si>
  <si>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</si>
  <si>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</si>
  <si>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</si>
  <si>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</si>
  <si>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</si>
  <si>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</si>
  <si>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</si>
  <si>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</si>
  <si>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</si>
  <si>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</si>
  <si>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</si>
  <si>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</si>
  <si>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</si>
  <si>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</si>
  <si>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</si>
  <si>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</si>
  <si>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</si>
  <si>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</si>
  <si>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</si>
  <si>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</si>
  <si>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</si>
  <si>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</si>
  <si>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</si>
  <si>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</si>
  <si>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</si>
  <si>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</si>
  <si>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</si>
  <si>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</si>
  <si>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</si>
  <si>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</si>
  <si>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</si>
  <si>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</si>
  <si>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</si>
  <si>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</si>
  <si>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</si>
  <si>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</si>
  <si>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</si>
  <si>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</si>
  <si>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</si>
  <si>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</si>
  <si>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</si>
  <si>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</si>
  <si>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</si>
  <si>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</si>
  <si>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</si>
  <si>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</si>
  <si>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</si>
  <si>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</si>
  <si>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</si>
  <si>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</si>
  <si>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</si>
  <si>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</si>
  <si>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</si>
  <si>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</si>
  <si>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</si>
  <si>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</si>
  <si>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</si>
  <si>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</si>
  <si>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</si>
  <si>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</si>
  <si>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</si>
  <si>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</si>
  <si>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</si>
  <si>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</si>
  <si>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</si>
  <si>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</si>
  <si>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</si>
  <si>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</si>
  <si>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</si>
  <si>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</si>
  <si>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</si>
  <si>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</si>
  <si>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</si>
  <si>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</si>
  <si>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</si>
  <si>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</si>
  <si>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</si>
  <si>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</si>
  <si>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</si>
  <si>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</si>
  <si>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</si>
  <si>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</si>
  <si>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</si>
  <si>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</si>
  <si>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</si>
  <si>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</si>
  <si>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</si>
  <si>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</si>
  <si>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</si>
  <si>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</si>
  <si>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</si>
  <si>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</si>
  <si>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</si>
  <si>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</si>
  <si>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</si>
  <si>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</si>
  <si>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</si>
  <si>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</si>
  <si>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</si>
  <si>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</si>
  <si>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</si>
  <si>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</si>
  <si>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</si>
  <si>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</si>
  <si>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</si>
  <si>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</si>
  <si>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</si>
  <si>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</si>
  <si>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</si>
  <si>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</si>
  <si>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</si>
  <si>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</si>
  <si>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</si>
  <si>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</si>
  <si>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</si>
  <si>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</si>
  <si>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</si>
  <si>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</si>
  <si>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</si>
  <si>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</si>
  <si>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</si>
  <si>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</si>
  <si>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</si>
  <si>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</si>
  <si>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</si>
  <si>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</si>
  <si>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</si>
  <si>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</si>
  <si>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</si>
  <si>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</si>
  <si>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</si>
  <si>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</si>
  <si>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</si>
  <si>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</si>
  <si>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</si>
  <si>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</si>
  <si>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</si>
  <si>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</si>
  <si>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</si>
  <si>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</si>
  <si>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</si>
  <si>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</si>
  <si>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</si>
  <si>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</si>
  <si>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</si>
  <si>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</si>
  <si>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</si>
  <si>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</si>
  <si>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</si>
  <si>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</si>
  <si>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</si>
  <si>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</si>
  <si>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</si>
  <si>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</si>
  <si>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</si>
  <si>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</si>
  <si>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</si>
  <si>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</si>
  <si>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</si>
  <si>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</si>
  <si>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</si>
  <si>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</si>
  <si>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</si>
  <si>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</si>
  <si>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</si>
  <si>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</si>
  <si>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</si>
  <si>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</si>
  <si>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</si>
  <si>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</si>
  <si>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</si>
  <si>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</si>
  <si>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</si>
  <si>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</si>
  <si>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</si>
  <si>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</si>
  <si>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</si>
  <si>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</si>
  <si>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</si>
  <si>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</si>
  <si>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</si>
  <si>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</si>
  <si>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</si>
  <si>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</si>
  <si>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</si>
  <si>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</si>
  <si>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</si>
  <si>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</si>
  <si>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</si>
  <si>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</si>
  <si>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</si>
  <si>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</si>
  <si>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</si>
  <si>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</si>
  <si>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</si>
  <si>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</si>
  <si>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</si>
  <si>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</si>
  <si>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</si>
  <si>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</si>
  <si>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</si>
  <si>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</si>
  <si>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</si>
  <si>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</si>
  <si>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</si>
  <si>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</si>
  <si>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</si>
  <si>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</si>
  <si>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</si>
  <si>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</si>
  <si>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</si>
  <si>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</si>
  <si>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</si>
  <si>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</si>
  <si>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</si>
  <si>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</si>
  <si>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</si>
  <si>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</si>
  <si>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</si>
  <si>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</si>
  <si>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</si>
  <si>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</si>
  <si>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</si>
  <si>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</si>
  <si>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</si>
  <si>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</si>
  <si>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</si>
  <si>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</si>
  <si>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</si>
  <si>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</si>
  <si>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</si>
  <si>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</si>
  <si>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</si>
  <si>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</si>
  <si>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</si>
  <si>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</si>
  <si>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</si>
  <si>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</si>
  <si>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</si>
  <si>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</si>
  <si>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</si>
  <si>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</si>
  <si>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</si>
  <si>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</si>
  <si>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</si>
  <si>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</si>
  <si>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</si>
  <si>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</si>
  <si>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</si>
  <si>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</si>
  <si>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</si>
  <si>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</si>
  <si>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</si>
  <si>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</si>
  <si>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</si>
  <si>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</si>
  <si>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</si>
  <si>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</si>
  <si>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</si>
  <si>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</si>
  <si>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</si>
  <si>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</si>
  <si>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</si>
  <si>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</si>
  <si>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</si>
  <si>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</si>
  <si>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</si>
  <si>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</si>
  <si>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</si>
  <si>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</si>
  <si>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</si>
  <si>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</si>
  <si>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</si>
  <si>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</si>
  <si>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</si>
  <si>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</si>
  <si>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</si>
  <si>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</si>
  <si>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</si>
  <si>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</si>
  <si>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</si>
  <si>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</si>
  <si>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</si>
  <si>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</si>
  <si>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</si>
  <si>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</si>
  <si>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</si>
  <si>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</si>
  <si>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</si>
  <si>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</si>
  <si>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</si>
  <si>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</si>
  <si>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</si>
  <si>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</si>
  <si>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</si>
  <si>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</si>
  <si>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</si>
  <si>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</si>
  <si>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</si>
  <si>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</si>
  <si>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</si>
  <si>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</si>
  <si>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</si>
  <si>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</si>
  <si>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</si>
  <si>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</si>
  <si>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</si>
  <si>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</si>
  <si>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</si>
  <si>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</si>
  <si>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</si>
  <si>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</si>
  <si>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</si>
  <si>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</si>
  <si>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</si>
  <si>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</si>
  <si>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</si>
  <si>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</si>
  <si>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</si>
  <si>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</si>
  <si>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</si>
  <si>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</si>
  <si>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</si>
  <si>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</si>
  <si>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</si>
  <si>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</si>
  <si>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</si>
  <si>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</si>
  <si>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</si>
  <si>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</si>
  <si>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</si>
  <si>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</si>
  <si>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</si>
  <si>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</si>
  <si>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</si>
  <si>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</si>
  <si>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</si>
  <si>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</si>
  <si>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</si>
  <si>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</si>
  <si>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</si>
  <si>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</si>
  <si>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</si>
  <si>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</si>
  <si>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</si>
  <si>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</si>
  <si>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</si>
  <si>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</si>
  <si>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</si>
  <si>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</si>
  <si>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</si>
  <si>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</si>
  <si>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</si>
  <si>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</si>
  <si>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</si>
  <si>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</si>
  <si>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</si>
  <si>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</si>
  <si>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</si>
  <si>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</si>
  <si>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</si>
  <si>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</si>
  <si>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</si>
  <si>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</si>
  <si>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</si>
  <si>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</si>
  <si>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</si>
  <si>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</si>
  <si>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</si>
  <si>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</si>
  <si>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</si>
  <si>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</si>
  <si>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</si>
  <si>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</si>
  <si>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</si>
  <si>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</si>
  <si>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</si>
  <si>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</si>
  <si>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</si>
  <si>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</si>
  <si>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</si>
  <si>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</si>
  <si>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</si>
  <si>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</si>
  <si>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</si>
  <si>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</si>
  <si>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</si>
  <si>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</si>
  <si>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</si>
  <si>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</si>
  <si>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</si>
  <si>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</si>
  <si>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</si>
  <si>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</si>
  <si>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</si>
  <si>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</si>
  <si>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</si>
  <si>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</si>
  <si>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</si>
  <si>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</si>
  <si>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</si>
  <si>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</si>
  <si>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</si>
  <si>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</si>
  <si>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</si>
  <si>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</si>
  <si>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</si>
  <si>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</si>
  <si>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</si>
  <si>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</si>
  <si>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</si>
  <si>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</si>
  <si>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</si>
  <si>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</si>
  <si>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</si>
  <si>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</si>
  <si>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</si>
  <si>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</si>
  <si>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</si>
  <si>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</si>
  <si>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</si>
  <si>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</si>
  <si>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</si>
  <si>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</si>
  <si>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</si>
  <si>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</si>
  <si>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</si>
  <si>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</si>
  <si>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</si>
  <si>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</si>
  <si>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</si>
  <si>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</si>
  <si>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</si>
  <si>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</si>
  <si>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</si>
  <si>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</si>
  <si>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</si>
  <si>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</si>
  <si>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</si>
  <si>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</si>
  <si>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</si>
  <si>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</si>
  <si>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</si>
  <si>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</si>
  <si>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</si>
  <si>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</si>
  <si>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</si>
  <si>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</si>
  <si>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</si>
  <si>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</si>
  <si>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</si>
  <si>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</si>
  <si>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</si>
  <si>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</si>
  <si>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</si>
  <si>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</si>
  <si>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</si>
  <si>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</si>
  <si>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</si>
  <si>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</si>
  <si>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</si>
  <si>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</si>
  <si>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</si>
  <si>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</si>
  <si>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</si>
  <si>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</si>
  <si>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</si>
  <si>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</si>
  <si>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</si>
  <si>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</si>
  <si>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</si>
  <si>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</si>
  <si>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</si>
  <si>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</si>
  <si>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</si>
  <si>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</si>
  <si>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</si>
  <si>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</si>
  <si>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</si>
  <si>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</si>
  <si>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</si>
  <si>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</si>
  <si>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</si>
  <si>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</si>
  <si>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</si>
  <si>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</si>
  <si>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</si>
  <si>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</si>
  <si>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</si>
  <si>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</si>
  <si>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</si>
  <si>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</si>
  <si>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</si>
  <si>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</si>
  <si>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</si>
  <si>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</si>
  <si>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</si>
  <si>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</si>
  <si>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</si>
  <si>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</si>
  <si>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</si>
  <si>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</si>
  <si>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</si>
  <si>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</si>
  <si>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</si>
  <si>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</si>
  <si>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</si>
  <si>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</si>
  <si>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</si>
  <si>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</si>
  <si>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</si>
  <si>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</si>
  <si>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</si>
  <si>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</si>
  <si>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</si>
  <si>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</si>
  <si>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</si>
  <si>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</si>
  <si>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</si>
  <si>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</si>
  <si>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</si>
  <si>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</si>
  <si>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</si>
  <si>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</si>
  <si>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</si>
  <si>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</si>
  <si>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</si>
  <si>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</si>
  <si>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</si>
  <si>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</si>
  <si>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</si>
  <si>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</si>
  <si>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</si>
  <si>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</si>
  <si>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</si>
  <si>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</si>
  <si>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</si>
  <si>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</si>
  <si>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</si>
  <si>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</si>
  <si>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</si>
  <si>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</si>
  <si>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</si>
  <si>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</si>
  <si>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</si>
  <si>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</si>
  <si>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</si>
  <si>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</si>
  <si>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</si>
  <si>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</si>
  <si>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</si>
  <si>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</si>
  <si>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</si>
  <si>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</si>
  <si>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</si>
  <si>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</si>
  <si>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</si>
  <si>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</si>
  <si>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</si>
  <si>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</si>
  <si>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</si>
  <si>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</si>
  <si>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</si>
  <si>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</si>
  <si>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</si>
  <si>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</si>
  <si>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</si>
  <si>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</si>
  <si>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</si>
  <si>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</si>
  <si>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</si>
  <si>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</si>
  <si>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</si>
  <si>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</si>
  <si>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</si>
  <si>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</si>
  <si>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</si>
  <si>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</si>
  <si>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</si>
  <si>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</si>
  <si>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</si>
  <si>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</si>
  <si>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</si>
  <si>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</si>
  <si>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</si>
  <si>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</si>
  <si>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</si>
  <si>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</si>
  <si>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</si>
  <si>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</si>
  <si>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</si>
  <si>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</si>
  <si>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</si>
  <si>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</si>
  <si>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</si>
  <si>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</si>
  <si>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</si>
  <si>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</si>
  <si>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</si>
  <si>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</si>
  <si>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</si>
  <si>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</si>
  <si>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</si>
  <si>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</si>
  <si>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</si>
  <si>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</si>
  <si>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</si>
  <si>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</si>
  <si>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</si>
  <si>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</si>
  <si>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</si>
  <si>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</si>
  <si>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</si>
  <si>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</si>
  <si>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</si>
  <si>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</si>
  <si>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</si>
  <si>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</si>
  <si>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</si>
  <si>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</si>
  <si>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</si>
  <si>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</si>
  <si>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</si>
  <si>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</si>
  <si>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</si>
  <si>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</si>
  <si>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</si>
  <si>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</si>
  <si>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</si>
  <si>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</si>
  <si>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</si>
  <si>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</si>
  <si>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</si>
  <si>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</si>
  <si>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</si>
  <si>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</si>
  <si>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</si>
  <si>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</si>
  <si>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</si>
  <si>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</si>
  <si>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</si>
  <si>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</si>
  <si>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</si>
  <si>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</si>
  <si>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</si>
  <si>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</si>
  <si>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</si>
  <si>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</si>
  <si>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</si>
  <si>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</si>
  <si>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</si>
  <si>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</si>
  <si>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</si>
  <si>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</si>
  <si>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</si>
  <si>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</si>
  <si>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</si>
  <si>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</si>
  <si>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</si>
  <si>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</si>
  <si>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</si>
  <si>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</si>
  <si>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</si>
  <si>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</si>
  <si>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</si>
  <si>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</si>
  <si>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</si>
  <si>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</si>
  <si>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</si>
  <si>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</si>
  <si>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</si>
  <si>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</si>
  <si>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</si>
  <si>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</si>
  <si>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</si>
  <si>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</si>
  <si>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</si>
  <si>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</si>
  <si>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</si>
  <si>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</si>
  <si>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</si>
  <si>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</si>
  <si>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</si>
  <si>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</si>
  <si>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</si>
  <si>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</si>
  <si>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</si>
  <si>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</si>
  <si>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</si>
  <si>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</si>
  <si>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</si>
  <si>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</si>
  <si>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</si>
  <si>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</si>
  <si>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</si>
  <si>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</si>
  <si>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</si>
  <si>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</si>
  <si>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</si>
  <si>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</si>
  <si>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</si>
  <si>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</si>
  <si>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</si>
  <si>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</si>
  <si>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</si>
  <si>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</si>
  <si>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</si>
  <si>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</si>
  <si>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</si>
  <si>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</si>
  <si>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</si>
  <si>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</si>
  <si>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</si>
  <si>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</si>
  <si>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</si>
  <si>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</si>
  <si>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</si>
  <si>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</si>
  <si>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</si>
  <si>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</si>
  <si>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</si>
  <si>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</si>
  <si>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</si>
  <si>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</si>
  <si>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</si>
  <si>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</si>
  <si>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</si>
  <si>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</si>
  <si>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</si>
  <si>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</si>
  <si>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</si>
  <si>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</si>
  <si>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</si>
  <si>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</si>
  <si>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</si>
  <si>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</si>
  <si>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</si>
  <si>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</si>
  <si>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</si>
  <si>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</si>
  <si>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</si>
  <si>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</si>
  <si>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</si>
  <si>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</si>
  <si>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</si>
  <si>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</si>
  <si>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</si>
  <si>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</si>
  <si>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</si>
  <si>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</si>
  <si>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</si>
  <si>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</si>
  <si>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</si>
  <si>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</si>
  <si>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</si>
  <si>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</si>
  <si>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</si>
  <si>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</si>
  <si>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</si>
  <si>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</si>
  <si>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</si>
  <si>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</si>
  <si>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</si>
  <si>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</si>
  <si>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</si>
  <si>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</si>
  <si>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</si>
  <si>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</si>
  <si>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</si>
  <si>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</si>
  <si>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</si>
  <si>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</si>
  <si>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</si>
  <si>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</si>
  <si>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</si>
  <si>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</si>
  <si>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</si>
  <si>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</si>
  <si>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</si>
  <si>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</si>
  <si>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</si>
  <si>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</si>
  <si>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</si>
  <si>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</si>
  <si>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</si>
  <si>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</si>
  <si>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</si>
  <si>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</si>
  <si>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</si>
  <si>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</si>
  <si>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</si>
  <si>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</si>
  <si>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</si>
  <si>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</si>
  <si>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</si>
  <si>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</si>
  <si>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</si>
  <si>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</si>
  <si>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</si>
  <si>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</si>
  <si>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</si>
  <si>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</si>
  <si>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</si>
  <si>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</si>
  <si>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</si>
  <si>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</si>
  <si>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</si>
  <si>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</si>
  <si>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</si>
  <si>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</si>
  <si>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</si>
  <si>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</si>
  <si>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</si>
  <si>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</si>
  <si>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</si>
  <si>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</si>
  <si>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</si>
  <si>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</si>
  <si>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</si>
  <si>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</si>
  <si>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</si>
  <si>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</si>
  <si>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</si>
  <si>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</si>
  <si>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</si>
  <si>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</si>
  <si>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</si>
  <si>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</si>
  <si>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</si>
  <si>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</si>
  <si>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</si>
  <si>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</si>
  <si>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</si>
  <si>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</si>
  <si>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</si>
  <si>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</si>
  <si>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</si>
  <si>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</si>
  <si>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</si>
  <si>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</si>
  <si>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</si>
  <si>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</si>
  <si>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</si>
  <si>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</si>
  <si>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</si>
  <si>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</si>
  <si>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</si>
  <si>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</si>
  <si>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</si>
  <si>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</si>
  <si>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</si>
  <si>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</si>
  <si>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</si>
  <si>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</si>
  <si>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</si>
  <si>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</si>
  <si>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</si>
  <si>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</si>
  <si>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</si>
  <si>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</si>
  <si>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</si>
  <si>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</si>
  <si>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</si>
  <si>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</si>
  <si>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</si>
  <si>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</si>
  <si>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</si>
  <si>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</si>
  <si>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</si>
  <si>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</si>
  <si>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</si>
  <si>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</si>
  <si>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</si>
  <si>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</si>
  <si>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</si>
  <si>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</si>
  <si>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</si>
  <si>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</si>
  <si>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</si>
  <si>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</si>
  <si>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</si>
  <si>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</si>
  <si>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</si>
  <si>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</si>
  <si>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</si>
  <si>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</si>
  <si>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</si>
  <si>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</si>
  <si>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</si>
  <si>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</si>
  <si>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</si>
  <si>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</si>
  <si>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</si>
  <si>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</si>
  <si>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</si>
  <si>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</si>
  <si>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</si>
  <si>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</si>
  <si>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</si>
  <si>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</si>
  <si>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</si>
  <si>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</si>
  <si>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</si>
  <si>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</si>
  <si>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</si>
  <si>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</si>
  <si>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</si>
  <si>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</si>
  <si>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</si>
  <si>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</si>
  <si>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</si>
  <si>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</si>
  <si>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</si>
  <si>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</si>
  <si>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</si>
  <si>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</si>
  <si>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</si>
  <si>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</si>
  <si>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</si>
  <si>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</si>
  <si>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</si>
  <si>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</si>
  <si>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</si>
  <si>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</si>
  <si>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</si>
  <si>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</si>
  <si>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</si>
  <si>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</si>
  <si>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</si>
  <si>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</si>
  <si>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</si>
  <si>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</si>
  <si>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</si>
  <si>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</si>
  <si>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</si>
  <si>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</si>
  <si>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</si>
  <si>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</si>
  <si>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</si>
  <si>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</si>
  <si>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</si>
  <si>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</si>
  <si>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</si>
  <si>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</si>
  <si>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</si>
  <si>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</si>
  <si>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</si>
  <si>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</si>
  <si>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</si>
  <si>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</si>
  <si>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</si>
  <si>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</si>
  <si>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</si>
  <si>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</si>
  <si>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</si>
  <si>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</si>
  <si>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</si>
  <si>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</si>
  <si>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</si>
  <si>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</si>
  <si>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</si>
  <si>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</si>
  <si>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</si>
  <si>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</si>
  <si>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</si>
  <si>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</si>
  <si>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</si>
  <si>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</si>
  <si>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</si>
  <si>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</si>
  <si>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</si>
  <si>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</si>
  <si>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</si>
  <si>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</si>
  <si>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</si>
  <si>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</si>
  <si>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</si>
  <si>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</si>
  <si>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</si>
  <si>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</si>
  <si>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</si>
  <si>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</si>
  <si>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</si>
  <si>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</si>
  <si>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</si>
  <si>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</si>
  <si>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</si>
  <si>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</si>
  <si>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</si>
  <si>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</si>
  <si>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</si>
  <si>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</si>
  <si>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</si>
  <si>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</si>
  <si>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</si>
  <si>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</si>
  <si>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</si>
  <si>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</si>
  <si>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</si>
  <si>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</si>
  <si>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</si>
  <si>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</si>
  <si>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</si>
  <si>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</si>
  <si>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</si>
  <si>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</si>
  <si>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</si>
  <si>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</si>
  <si>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</si>
  <si>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</si>
  <si>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</si>
  <si>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</si>
  <si>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</si>
  <si>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</si>
  <si>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</si>
  <si>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</si>
  <si>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</si>
  <si>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</si>
  <si>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</si>
  <si>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</si>
  <si>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</si>
  <si>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</si>
  <si>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</si>
  <si>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</si>
  <si>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</si>
  <si>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</si>
  <si>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</si>
  <si>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</si>
  <si>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</si>
  <si>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</si>
  <si>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</si>
  <si>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</si>
  <si>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</si>
  <si>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</si>
  <si>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</si>
  <si>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</si>
  <si>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</si>
  <si>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</si>
  <si>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</si>
  <si>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</si>
  <si>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</si>
  <si>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</si>
  <si>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</si>
  <si>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</si>
  <si>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</si>
  <si>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</si>
  <si>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</si>
  <si>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</si>
  <si>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</si>
  <si>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</si>
  <si>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</si>
  <si>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</si>
  <si>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</si>
  <si>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</si>
  <si>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</si>
  <si>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</si>
  <si>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</si>
  <si>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</si>
  <si>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</si>
  <si>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</si>
  <si>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</si>
  <si>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</si>
  <si>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</si>
  <si>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</si>
  <si>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</si>
  <si>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</si>
  <si>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</si>
  <si>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</si>
  <si>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</si>
  <si>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</si>
  <si>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</si>
  <si>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</si>
  <si>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</si>
  <si>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</si>
  <si>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</si>
  <si>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</si>
  <si>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</si>
  <si>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</si>
  <si>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</si>
  <si>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</si>
  <si>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</si>
  <si>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</si>
  <si>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</si>
  <si>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</si>
  <si>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</si>
  <si>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</si>
  <si>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</si>
  <si>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</si>
  <si>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</si>
  <si>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</si>
  <si>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</si>
  <si>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</si>
  <si>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</si>
  <si>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</si>
  <si>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</si>
  <si>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</si>
  <si>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</si>
  <si>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</si>
  <si>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</si>
  <si>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</si>
  <si>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</si>
  <si>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</si>
  <si>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</si>
  <si>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</si>
  <si>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</si>
  <si>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</si>
  <si>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</si>
  <si>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</si>
  <si>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</si>
  <si>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</si>
  <si>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</si>
  <si>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</si>
  <si>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</si>
  <si>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</si>
  <si>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</si>
  <si>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</si>
  <si>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</si>
  <si>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</si>
  <si>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</si>
  <si>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</si>
  <si>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</si>
  <si>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</si>
  <si>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</si>
  <si>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</si>
  <si>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</si>
  <si>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</si>
  <si>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</si>
  <si>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</si>
  <si>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</si>
  <si>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</si>
  <si>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</si>
  <si>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</si>
  <si>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</si>
  <si>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</si>
  <si>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</si>
  <si>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</si>
  <si>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</si>
  <si>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</si>
  <si>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</si>
  <si>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</si>
  <si>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</si>
  <si>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</si>
  <si>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</si>
  <si>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</si>
  <si>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</si>
  <si>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</si>
  <si>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</si>
  <si>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</si>
  <si>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</si>
  <si>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</si>
  <si>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</si>
  <si>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</si>
  <si>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</si>
  <si>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</si>
  <si>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</si>
  <si>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</si>
  <si>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</si>
  <si>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</si>
  <si>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</si>
  <si>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</si>
  <si>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</si>
  <si>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</si>
  <si>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</si>
  <si>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</si>
  <si>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</si>
  <si>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</si>
  <si>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</si>
  <si>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</si>
  <si>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</si>
  <si>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</si>
  <si>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</si>
  <si>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</si>
  <si>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</si>
  <si>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</si>
  <si>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</si>
  <si>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</si>
  <si>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</si>
  <si>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</si>
  <si>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</si>
  <si>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</si>
  <si>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</si>
  <si>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</si>
  <si>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</si>
  <si>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</si>
  <si>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</si>
  <si>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</si>
  <si>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</si>
  <si>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</si>
  <si>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</si>
  <si>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</si>
  <si>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</si>
  <si>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</si>
  <si>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</si>
  <si>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</si>
  <si>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</si>
  <si>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</si>
  <si>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</si>
  <si>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</si>
  <si>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</si>
  <si>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</si>
  <si>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</si>
  <si>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</si>
  <si>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</si>
  <si>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</si>
  <si>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</si>
  <si>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</si>
  <si>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</si>
  <si>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</si>
  <si>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</si>
  <si>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</si>
  <si>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</si>
  <si>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</si>
  <si>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</si>
  <si>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</si>
  <si>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</si>
  <si>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</si>
  <si>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</si>
  <si>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</si>
  <si>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</si>
  <si>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</si>
  <si>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</si>
  <si>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</si>
  <si>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</si>
  <si>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</si>
  <si>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</si>
  <si>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</si>
  <si>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</si>
  <si>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</si>
  <si>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</si>
  <si>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</si>
  <si>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</si>
  <si>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</si>
  <si>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</si>
  <si>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</si>
  <si>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</si>
  <si>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</si>
  <si>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</si>
  <si>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</si>
  <si>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</si>
  <si>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</si>
  <si>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</si>
  <si>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</si>
  <si>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</si>
  <si>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</si>
  <si>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</si>
  <si>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</si>
  <si>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</si>
  <si>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</si>
  <si>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</si>
  <si>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</si>
  <si>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</si>
  <si>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</si>
  <si>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</si>
  <si>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</si>
  <si>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</si>
  <si>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</si>
  <si>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</si>
  <si>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</si>
  <si>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</si>
  <si>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</si>
  <si>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</si>
  <si>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</si>
  <si>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</si>
  <si>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</si>
  <si>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</si>
  <si>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</si>
  <si>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</si>
  <si>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</si>
  <si>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</si>
  <si>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</si>
  <si>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</si>
  <si>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</si>
  <si>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</si>
  <si>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</si>
  <si>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</si>
  <si>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</si>
  <si>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</si>
  <si>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</si>
  <si>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</si>
  <si>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</si>
  <si>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</si>
  <si>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</si>
  <si>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</si>
  <si>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</si>
  <si>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</si>
  <si>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</si>
  <si>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</si>
  <si>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</si>
  <si>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</si>
  <si>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</si>
  <si>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</si>
  <si>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</si>
  <si>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</si>
  <si>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</si>
  <si>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</si>
  <si>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</si>
  <si>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</si>
  <si>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</si>
  <si>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</si>
  <si>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</si>
  <si>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</si>
  <si>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</si>
  <si>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</si>
  <si>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</si>
  <si>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</si>
  <si>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</si>
  <si>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</si>
  <si>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</si>
  <si>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</si>
  <si>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</si>
  <si>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</si>
  <si>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</si>
  <si>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</si>
  <si>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</si>
  <si>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</si>
  <si>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</si>
  <si>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</si>
  <si>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</si>
  <si>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</si>
  <si>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</si>
  <si>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</si>
  <si>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</si>
  <si>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</si>
  <si>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</si>
  <si>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</si>
  <si>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</si>
  <si>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</si>
  <si>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</si>
  <si>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</si>
  <si>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</si>
  <si>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</si>
  <si>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</si>
  <si>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</si>
  <si>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</si>
  <si>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</si>
  <si>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</si>
  <si>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</si>
  <si>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</si>
  <si>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</si>
  <si>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</si>
  <si>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</si>
  <si>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</si>
  <si>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</si>
  <si>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</si>
  <si>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</si>
  <si>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</si>
  <si>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</si>
  <si>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</si>
  <si>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</si>
  <si>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</si>
  <si>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</si>
  <si>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</si>
  <si>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</si>
  <si>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</si>
  <si>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</si>
  <si>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</si>
  <si>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</si>
  <si>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</si>
  <si>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</si>
  <si>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</si>
  <si>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</si>
  <si>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</si>
  <si>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</si>
  <si>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</si>
  <si>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</si>
  <si>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</si>
  <si>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</si>
  <si>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</si>
  <si>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</si>
  <si>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</si>
  <si>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</si>
  <si>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</si>
  <si>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</si>
  <si>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</si>
  <si>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</si>
  <si>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</si>
  <si>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</si>
  <si>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</si>
  <si>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</si>
  <si>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</si>
  <si>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</si>
  <si>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</si>
  <si>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</si>
  <si>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</si>
  <si>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</si>
  <si>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</si>
  <si>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</si>
  <si>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</si>
  <si>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</si>
  <si>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</si>
  <si>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</si>
  <si>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</si>
  <si>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</si>
  <si>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</si>
  <si>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</si>
  <si>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</si>
  <si>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</si>
  <si>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</si>
  <si>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</si>
  <si>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</si>
  <si>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</si>
  <si>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</si>
  <si>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</si>
  <si>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</si>
  <si>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</si>
  <si>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</si>
  <si>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</si>
  <si>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</si>
  <si>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</si>
  <si>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</si>
  <si>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</si>
  <si>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</si>
  <si>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</si>
  <si>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</si>
  <si>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</si>
  <si>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</si>
  <si>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</si>
  <si>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</si>
  <si>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</si>
  <si>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</si>
  <si>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</si>
  <si>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</si>
  <si>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</si>
  <si>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</si>
  <si>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</si>
  <si>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</si>
  <si>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</si>
  <si>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</si>
  <si>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</si>
  <si>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</si>
  <si>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</si>
  <si>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</si>
  <si>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</si>
  <si>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</si>
  <si>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</si>
  <si>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</si>
  <si>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</si>
  <si>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</si>
  <si>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</si>
  <si>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</si>
  <si>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</si>
  <si>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</si>
  <si>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</si>
  <si>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</si>
  <si>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</si>
  <si>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</si>
  <si>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</si>
  <si>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</si>
  <si>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</si>
  <si>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</si>
  <si>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</si>
  <si>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</si>
  <si>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</si>
  <si>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</si>
  <si>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</si>
  <si>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</si>
  <si>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</si>
  <si>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</si>
  <si>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</si>
  <si>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</si>
  <si>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</si>
  <si>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</si>
  <si>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</si>
  <si>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</si>
  <si>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</si>
  <si>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</si>
  <si>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</si>
  <si>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</si>
  <si>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</si>
  <si>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</si>
  <si>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</si>
  <si>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</si>
  <si>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</si>
  <si>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</si>
  <si>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</si>
  <si>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</si>
  <si>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</si>
  <si>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</si>
  <si>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</si>
  <si>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</si>
  <si>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</si>
  <si>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</si>
  <si>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</si>
  <si>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</si>
  <si>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</si>
  <si>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</si>
  <si>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</si>
  <si>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</si>
  <si>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</si>
  <si>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</si>
  <si>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</si>
  <si>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</si>
  <si>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</si>
  <si>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</si>
  <si>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</si>
  <si>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</si>
  <si>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</si>
  <si>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</si>
  <si>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</si>
  <si>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</si>
  <si>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</si>
  <si>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</si>
  <si>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</si>
  <si>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</si>
  <si>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</si>
  <si>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</si>
  <si>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</si>
  <si>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</si>
  <si>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</si>
  <si>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</si>
  <si>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</si>
  <si>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</si>
  <si>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</si>
  <si>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</si>
  <si>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</si>
  <si>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</si>
  <si>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</si>
  <si>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</si>
  <si>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</si>
  <si>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</si>
  <si>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</si>
  <si>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</si>
  <si>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</si>
  <si>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</si>
  <si>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</si>
  <si>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</si>
  <si>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</si>
  <si>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</si>
  <si>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</si>
  <si>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</si>
  <si>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</si>
  <si>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</si>
  <si>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</si>
  <si>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</si>
  <si>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</si>
  <si>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</si>
  <si>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</si>
  <si>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</si>
  <si>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</si>
  <si>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</si>
  <si>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</si>
  <si>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</si>
  <si>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</si>
  <si>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</si>
  <si>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</si>
  <si>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</si>
  <si>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</si>
  <si>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</si>
  <si>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</si>
  <si>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</si>
  <si>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</si>
  <si>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</si>
  <si>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</si>
  <si>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</si>
  <si>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</si>
  <si>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</si>
  <si>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</si>
  <si>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</si>
  <si>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</si>
  <si>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</si>
  <si>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</si>
  <si>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</si>
  <si>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</si>
  <si>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</si>
  <si>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</si>
  <si>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</si>
  <si>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</si>
  <si>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</si>
  <si>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</si>
  <si>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</si>
  <si>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</si>
  <si>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</si>
  <si>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</si>
  <si>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</si>
  <si>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</si>
  <si>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</si>
  <si>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</si>
  <si>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</si>
  <si>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</si>
  <si>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</si>
  <si>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</si>
  <si>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</si>
  <si>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</si>
  <si>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</si>
  <si>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</si>
  <si>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</si>
  <si>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</si>
  <si>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</si>
  <si>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</si>
  <si>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</si>
  <si>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</si>
  <si>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</si>
  <si>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</si>
  <si>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</si>
  <si>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</si>
  <si>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</si>
  <si>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</si>
  <si>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</si>
  <si>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</si>
  <si>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</si>
  <si>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</si>
  <si>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</si>
  <si>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</si>
  <si>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</si>
  <si>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</si>
  <si>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</si>
  <si>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</si>
  <si>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</si>
  <si>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</si>
  <si>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</si>
  <si>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</si>
  <si>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</si>
  <si>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</si>
  <si>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</si>
  <si>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</si>
  <si>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</si>
  <si>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</si>
  <si>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</si>
  <si>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</si>
  <si>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</si>
  <si>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</si>
  <si>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</si>
  <si>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</si>
  <si>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</si>
  <si>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</si>
  <si>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</si>
  <si>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</si>
  <si>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</si>
  <si>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</si>
  <si>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</si>
  <si>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</si>
  <si>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</si>
  <si>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</si>
  <si>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</si>
  <si>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</si>
  <si>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</si>
  <si>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</si>
  <si>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</si>
  <si>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</si>
  <si>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</si>
  <si>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</si>
  <si>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</si>
  <si>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</si>
  <si>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</si>
  <si>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</si>
  <si>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</si>
  <si>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</si>
  <si>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</si>
  <si>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</si>
  <si>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</si>
  <si>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</si>
  <si>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</si>
  <si>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</si>
  <si>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</si>
  <si>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</si>
  <si>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</si>
  <si>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</si>
  <si>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</si>
  <si>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</si>
  <si>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</si>
  <si>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</si>
  <si>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</si>
  <si>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</si>
  <si>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</si>
  <si>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</si>
  <si>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</si>
  <si>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</si>
  <si>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</si>
  <si>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</si>
  <si>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</si>
  <si>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</si>
  <si>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</si>
  <si>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</si>
  <si>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</si>
  <si>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</si>
  <si>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</si>
  <si>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</si>
  <si>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</si>
  <si>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</si>
  <si>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</si>
  <si>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</si>
  <si>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</si>
  <si>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</si>
  <si>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</si>
  <si>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</si>
  <si>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</si>
  <si>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</si>
  <si>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</si>
  <si>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</si>
  <si>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</si>
  <si>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</si>
  <si>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</si>
  <si>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</si>
  <si>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</si>
  <si>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</si>
  <si>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</si>
  <si>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</si>
  <si>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</si>
  <si>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</si>
  <si>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</si>
  <si>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</si>
  <si>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</si>
  <si>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</si>
  <si>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</si>
  <si>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</si>
  <si>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</si>
  <si>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</si>
  <si>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</si>
  <si>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</si>
  <si>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</si>
  <si>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</si>
  <si>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</si>
  <si>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</si>
  <si>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</si>
  <si>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</si>
  <si>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</si>
  <si>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</si>
  <si>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</si>
  <si>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</si>
  <si>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</si>
  <si>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</si>
  <si>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</si>
  <si>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</si>
  <si>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</si>
  <si>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</si>
  <si>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</si>
  <si>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</si>
  <si>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</si>
  <si>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</si>
  <si>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</si>
  <si>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</si>
  <si>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</si>
  <si>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</si>
  <si>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</si>
  <si>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</si>
  <si>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</si>
  <si>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</si>
  <si>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</si>
  <si>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</si>
  <si>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</si>
  <si>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</si>
  <si>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</si>
  <si>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</si>
  <si>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</si>
  <si>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</si>
  <si>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</si>
  <si>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</si>
  <si>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</si>
  <si>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</si>
  <si>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</si>
  <si>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</si>
  <si>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</si>
  <si>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</si>
  <si>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</si>
  <si>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</si>
  <si>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</si>
  <si>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</si>
  <si>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</si>
  <si>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</si>
  <si>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</si>
  <si>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</si>
  <si>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</si>
  <si>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</si>
  <si>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</si>
  <si>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</si>
  <si>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</si>
  <si>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</si>
  <si>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</si>
  <si>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</si>
  <si>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</si>
  <si>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</si>
  <si>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</si>
  <si>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</si>
  <si>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</si>
  <si>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</si>
  <si>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</si>
  <si>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</si>
  <si>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</si>
  <si>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</si>
  <si>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</si>
  <si>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</si>
  <si>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</si>
  <si>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</si>
  <si>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</si>
  <si>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</si>
  <si>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</si>
  <si>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</si>
  <si>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</si>
  <si>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</si>
  <si>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</si>
  <si>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</si>
  <si>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</si>
  <si>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</si>
  <si>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</si>
  <si>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</si>
  <si>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</si>
  <si>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</si>
  <si>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</si>
  <si>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</si>
  <si>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</si>
  <si>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</si>
  <si>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</si>
  <si>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</si>
  <si>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</si>
  <si>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</si>
  <si>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</si>
  <si>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</si>
  <si>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</si>
  <si>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</si>
  <si>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</si>
  <si>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</si>
  <si>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</si>
  <si>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</si>
  <si>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</si>
  <si>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</si>
  <si>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</si>
  <si>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</si>
  <si>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</si>
  <si>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</si>
  <si>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</si>
  <si>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</si>
  <si>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</si>
  <si>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</si>
  <si>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</si>
  <si>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</si>
  <si>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</si>
  <si>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</si>
  <si>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</si>
  <si>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</si>
  <si>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</si>
  <si>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</si>
  <si>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</si>
  <si>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</si>
  <si>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</si>
  <si>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</si>
  <si>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</si>
  <si>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</si>
  <si>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</si>
  <si>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</si>
  <si>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</si>
  <si>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</si>
  <si>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</si>
  <si>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</si>
  <si>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</si>
  <si>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</si>
  <si>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</si>
  <si>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</si>
  <si>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</si>
  <si>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</si>
  <si>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</si>
  <si>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</si>
  <si>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</si>
  <si>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</si>
  <si>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</si>
  <si>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</si>
  <si>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</si>
  <si>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</si>
  <si>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</si>
  <si>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</si>
  <si>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</si>
  <si>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</si>
  <si>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</si>
  <si>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</si>
  <si>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</si>
  <si>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</si>
  <si>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</si>
  <si>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</si>
  <si>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</si>
  <si>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</si>
  <si>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</si>
  <si>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</si>
  <si>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</si>
  <si>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</si>
  <si>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</si>
  <si>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</si>
  <si>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</si>
  <si>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</si>
  <si>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</si>
  <si>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</si>
  <si>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</si>
  <si>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</si>
  <si>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</si>
  <si>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</si>
  <si>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</si>
  <si>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</si>
  <si>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</si>
  <si>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</si>
  <si>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</si>
  <si>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</si>
  <si>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</si>
  <si>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</si>
  <si>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</si>
  <si>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</si>
  <si>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</si>
  <si>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</si>
  <si>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</si>
  <si>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</si>
  <si>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</si>
  <si>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</si>
  <si>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</si>
  <si>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</si>
  <si>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</si>
  <si>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</si>
  <si>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</si>
  <si>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</si>
  <si>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</si>
  <si>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</si>
  <si>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</si>
  <si>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</si>
  <si>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</si>
  <si>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</si>
  <si>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</si>
  <si>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</si>
  <si>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</si>
  <si>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</si>
  <si>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</si>
  <si>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</si>
  <si>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</si>
  <si>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</si>
  <si>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</si>
  <si>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</si>
  <si>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</si>
  <si>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</si>
  <si>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</si>
  <si>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</si>
  <si>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</si>
  <si>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</si>
  <si>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</si>
  <si>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</si>
  <si>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</si>
  <si>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</si>
  <si>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</si>
  <si>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</si>
  <si>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</si>
  <si>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</si>
  <si>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</si>
  <si>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</si>
  <si>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</si>
  <si>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</si>
  <si>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</si>
  <si>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</si>
  <si>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</si>
  <si>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</si>
  <si>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</si>
  <si>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</si>
  <si>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</si>
  <si>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</si>
  <si>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</si>
  <si>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</si>
  <si>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</si>
  <si>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</si>
  <si>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</si>
  <si>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</si>
  <si>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</si>
  <si>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</si>
  <si>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</si>
  <si>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</si>
  <si>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</si>
  <si>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</si>
  <si>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</si>
  <si>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</si>
  <si>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</si>
  <si>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</si>
  <si>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</si>
  <si>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</si>
  <si>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</si>
  <si>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</si>
  <si>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</si>
  <si>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</si>
  <si>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</si>
  <si>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</si>
  <si>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</si>
  <si>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</si>
  <si>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</si>
  <si>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</si>
  <si>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</si>
  <si>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</si>
  <si>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</si>
  <si>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</si>
  <si>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</si>
  <si>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</si>
  <si>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</si>
  <si>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</si>
  <si>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</si>
  <si>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</si>
  <si>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</si>
  <si>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</si>
  <si>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</si>
  <si>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</si>
  <si>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</si>
  <si>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</si>
  <si>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</si>
  <si>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</si>
  <si>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</si>
  <si>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</si>
  <si>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</si>
  <si>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</si>
  <si>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</si>
  <si>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</si>
  <si>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</si>
  <si>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</si>
  <si>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</si>
  <si>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</si>
  <si>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</si>
  <si>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</si>
  <si>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</si>
  <si>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</si>
  <si>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</si>
  <si>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</si>
  <si>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</si>
  <si>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</si>
  <si>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</si>
  <si>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</si>
  <si>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</si>
  <si>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</si>
  <si>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</si>
  <si>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</si>
  <si>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</si>
  <si>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</si>
  <si>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</si>
  <si>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</si>
  <si>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</si>
  <si>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</si>
  <si>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</si>
  <si>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</si>
  <si>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</si>
  <si>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</si>
  <si>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</si>
  <si>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</si>
  <si>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</si>
  <si>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</si>
  <si>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</si>
  <si>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</si>
  <si>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</si>
  <si>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</si>
  <si>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</si>
  <si>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</si>
  <si>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</si>
  <si>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</si>
  <si>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</si>
  <si>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</si>
  <si>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</si>
  <si>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</si>
  <si>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</si>
  <si>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</si>
  <si>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</si>
  <si>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</si>
  <si>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</si>
  <si>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</si>
  <si>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</si>
  <si>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</si>
  <si>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</si>
  <si>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</si>
  <si>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</si>
  <si>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</si>
  <si>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</si>
  <si>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</si>
  <si>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</si>
  <si>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</si>
  <si>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</si>
  <si>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</si>
  <si>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</si>
  <si>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</si>
  <si>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</si>
  <si>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</si>
  <si>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</si>
  <si>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</si>
  <si>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</si>
  <si>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</si>
  <si>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</si>
  <si>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</si>
  <si>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</si>
  <si>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</si>
  <si>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</si>
  <si>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</si>
  <si>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</si>
  <si>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</si>
  <si>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</si>
  <si>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</si>
  <si>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</si>
  <si>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</si>
  <si>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</si>
  <si>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</si>
  <si>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</si>
  <si>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</si>
  <si>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</si>
  <si>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</si>
  <si>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</si>
  <si>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</si>
  <si>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</si>
  <si>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</si>
  <si>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</si>
  <si>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</si>
  <si>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</si>
  <si>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</si>
  <si>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</si>
  <si>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</si>
  <si>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</si>
  <si>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</si>
  <si>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</si>
  <si>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</si>
  <si>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</si>
  <si>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</si>
  <si>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</si>
  <si>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</si>
  <si>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</si>
  <si>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</si>
  <si>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</si>
  <si>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</si>
  <si>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</si>
  <si>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</si>
  <si>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</si>
  <si>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</si>
  <si>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</si>
  <si>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</si>
  <si>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</si>
  <si>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</si>
  <si>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</si>
  <si>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</si>
  <si>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</si>
  <si>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</si>
  <si>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</si>
  <si>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</si>
  <si>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</si>
  <si>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</si>
  <si>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</si>
  <si>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</si>
  <si>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</si>
  <si>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</si>
  <si>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</si>
  <si>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</si>
  <si>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</si>
  <si>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</si>
  <si>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</si>
  <si>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</si>
  <si>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</si>
  <si>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</si>
  <si>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</si>
  <si>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</si>
  <si>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</si>
  <si>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</si>
  <si>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</si>
  <si>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</si>
  <si>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</si>
  <si>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</si>
  <si>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</si>
  <si>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</si>
  <si>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</si>
  <si>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</si>
  <si>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</si>
  <si>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</si>
  <si>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</si>
  <si>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</si>
  <si>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</si>
  <si>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</si>
  <si>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</si>
  <si>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</si>
  <si>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</si>
  <si>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</si>
  <si>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</si>
  <si>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</si>
  <si>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</si>
  <si>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</si>
  <si>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</si>
  <si>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</si>
  <si>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</si>
  <si>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</si>
  <si>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</si>
  <si>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</si>
  <si>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</si>
  <si>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</si>
  <si>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</si>
  <si>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</si>
  <si>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</si>
  <si>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</si>
  <si>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</si>
  <si>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</si>
  <si>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</si>
  <si>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</si>
  <si>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</si>
  <si>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</si>
  <si>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</si>
  <si>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</si>
  <si>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</si>
  <si>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</si>
  <si>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</si>
  <si>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</si>
  <si>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</si>
  <si>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</si>
  <si>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</si>
  <si>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</si>
  <si>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</si>
  <si>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</si>
  <si>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</si>
  <si>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</si>
  <si>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</si>
  <si>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</si>
  <si>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</si>
  <si>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</si>
  <si>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</si>
  <si>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</si>
  <si>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</si>
  <si>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</si>
  <si>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</si>
  <si>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</si>
  <si>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</si>
  <si>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</si>
  <si>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</si>
  <si>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</si>
  <si>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</si>
  <si>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</si>
  <si>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</si>
  <si>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</si>
  <si>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</si>
  <si>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</si>
  <si>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</si>
  <si>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</si>
  <si>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</si>
  <si>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</si>
  <si>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</si>
  <si>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</si>
  <si>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</si>
  <si>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</si>
  <si>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</si>
  <si>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</si>
  <si>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</si>
  <si>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</si>
  <si>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</si>
  <si>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</si>
  <si>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</si>
  <si>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</si>
  <si>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</si>
  <si>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</si>
  <si>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</si>
  <si>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</si>
  <si>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</si>
  <si>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</si>
  <si>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</si>
  <si>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</si>
  <si>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</si>
  <si>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</si>
  <si>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</si>
  <si>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</si>
  <si>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</si>
  <si>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</si>
  <si>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</si>
  <si>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</si>
  <si>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</si>
  <si>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</si>
  <si>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</si>
  <si>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</si>
  <si>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</si>
  <si>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</si>
  <si>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</si>
  <si>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</si>
  <si>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</si>
  <si>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</si>
  <si>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</si>
  <si>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</si>
  <si>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</si>
  <si>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</si>
  <si>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</si>
  <si>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</si>
  <si>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</si>
  <si>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</si>
  <si>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</si>
  <si>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</si>
  <si>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</si>
  <si>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</si>
  <si>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</si>
  <si>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</si>
  <si>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</si>
  <si>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</si>
  <si>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</si>
  <si>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</si>
  <si>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</si>
  <si>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</si>
  <si>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</si>
  <si>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</si>
  <si>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</si>
  <si>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</si>
  <si>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</si>
  <si>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</si>
  <si>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</si>
  <si>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</si>
  <si>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</si>
  <si>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</si>
  <si>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</si>
  <si>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</si>
  <si>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</si>
  <si>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</si>
  <si>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</si>
  <si>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</si>
  <si>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</si>
  <si>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</si>
  <si>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</si>
  <si>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</si>
  <si>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</si>
  <si>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</si>
  <si>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</si>
  <si>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</si>
  <si>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</si>
  <si>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</si>
  <si>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</si>
  <si>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</si>
  <si>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</si>
  <si>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</si>
  <si>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</si>
  <si>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</si>
  <si>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</si>
  <si>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</si>
  <si>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</si>
  <si>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</si>
  <si>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</si>
  <si>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</si>
  <si>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</si>
  <si>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</si>
  <si>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</si>
  <si>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</si>
  <si>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</si>
  <si>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</si>
  <si>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</si>
  <si>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</si>
  <si>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</si>
  <si>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</si>
  <si>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</si>
  <si>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</si>
  <si>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</si>
  <si>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</si>
  <si>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</si>
  <si>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</si>
  <si>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</si>
  <si>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</si>
  <si>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</si>
  <si>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</si>
  <si>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</si>
  <si>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</si>
  <si>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</si>
  <si>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</si>
  <si>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</si>
  <si>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</si>
  <si>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</si>
  <si>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</si>
  <si>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</si>
  <si>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</si>
  <si>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</si>
  <si>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</si>
  <si>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</si>
  <si>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</si>
  <si>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</si>
  <si>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</si>
  <si>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</si>
  <si>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</si>
  <si>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</si>
  <si>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</si>
  <si>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</si>
  <si>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</si>
  <si>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</si>
  <si>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</si>
  <si>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</si>
  <si>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</si>
  <si>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</si>
  <si>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</si>
  <si>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</si>
  <si>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</si>
  <si>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</si>
  <si>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</si>
  <si>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</si>
  <si>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</si>
  <si>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</si>
  <si>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</si>
  <si>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</si>
  <si>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</si>
  <si>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</si>
  <si>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</si>
  <si>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</si>
  <si>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</si>
  <si>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</si>
  <si>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</si>
  <si>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</si>
  <si>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</si>
  <si>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</si>
  <si>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</si>
  <si>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</si>
  <si>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</si>
  <si>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</si>
  <si>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</si>
  <si>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</si>
  <si>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</si>
  <si>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</si>
  <si>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</si>
  <si>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</si>
  <si>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</si>
  <si>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</si>
  <si>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</si>
  <si>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</si>
  <si>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</si>
  <si>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</si>
  <si>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</si>
  <si>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</si>
  <si>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</si>
  <si>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</si>
  <si>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</si>
  <si>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</si>
  <si>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</si>
  <si>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</si>
  <si>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</si>
  <si>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</si>
  <si>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</si>
  <si>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</si>
  <si>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</si>
  <si>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</si>
  <si>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</si>
  <si>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</si>
  <si>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</si>
  <si>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</si>
  <si>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</si>
  <si>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</si>
  <si>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</si>
  <si>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</si>
  <si>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</si>
  <si>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</si>
  <si>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</si>
  <si>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</si>
  <si>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</si>
  <si>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</si>
  <si>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</si>
  <si>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</si>
  <si>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</si>
  <si>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</si>
  <si>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</si>
  <si>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</si>
  <si>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</si>
  <si>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</si>
  <si>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</si>
  <si>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</si>
  <si>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</si>
  <si>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</si>
  <si>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</si>
  <si>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</si>
  <si>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</si>
  <si>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</si>
  <si>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</si>
  <si>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</si>
  <si>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</si>
  <si>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</si>
  <si>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</si>
  <si>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</si>
  <si>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</si>
  <si>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</si>
  <si>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</si>
  <si>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</si>
  <si>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</si>
  <si>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</si>
  <si>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</si>
  <si>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</si>
  <si>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</si>
  <si>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</si>
  <si>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</si>
  <si>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</si>
  <si>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</si>
  <si>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</si>
  <si>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</si>
  <si>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</si>
  <si>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</si>
  <si>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</si>
  <si>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</si>
  <si>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</si>
  <si>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</si>
  <si>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</si>
  <si>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</si>
  <si>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</si>
  <si>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</si>
  <si>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</si>
  <si>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</si>
  <si>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</si>
  <si>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</si>
  <si>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</si>
  <si>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</si>
  <si>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</si>
  <si>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</si>
  <si>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</si>
  <si>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</si>
  <si>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</si>
  <si>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</si>
  <si>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</si>
  <si>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</si>
  <si>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</si>
  <si>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</si>
  <si>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</si>
  <si>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</si>
  <si>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</si>
  <si>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</si>
  <si>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</si>
  <si>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</si>
  <si>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</si>
  <si>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</si>
  <si>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</si>
  <si>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</si>
  <si>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</si>
  <si>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</si>
  <si>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</si>
  <si>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</si>
  <si>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</si>
  <si>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</si>
  <si>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</si>
  <si>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</si>
  <si>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</si>
  <si>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</si>
  <si>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</si>
  <si>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</si>
  <si>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</si>
  <si>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</si>
  <si>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</si>
  <si>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</si>
  <si>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</si>
  <si>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</si>
  <si>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</si>
  <si>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</si>
  <si>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</si>
  <si>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</si>
  <si>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</si>
  <si>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</si>
  <si>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</si>
  <si>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</si>
  <si>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</si>
  <si>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</si>
  <si>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</si>
  <si>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</si>
  <si>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</si>
  <si>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</si>
  <si>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</si>
  <si>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</si>
  <si>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</si>
  <si>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</si>
  <si>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</si>
  <si>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</si>
  <si>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</si>
  <si>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</si>
  <si>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</si>
  <si>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</si>
  <si>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</si>
  <si>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</si>
  <si>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</si>
  <si>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</si>
  <si>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</si>
  <si>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</si>
  <si>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</si>
  <si>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</si>
  <si>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</si>
  <si>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</si>
  <si>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</si>
  <si>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</si>
  <si>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</si>
  <si>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</si>
  <si>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</si>
  <si>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</si>
  <si>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</si>
  <si>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</si>
  <si>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</si>
  <si>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</si>
  <si>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</si>
  <si>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</si>
  <si>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</si>
  <si>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</si>
  <si>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</si>
  <si>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</si>
  <si>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</si>
  <si>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</si>
  <si>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</si>
  <si>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</si>
  <si>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</si>
  <si>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</si>
  <si>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</si>
  <si>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</si>
  <si>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</si>
  <si>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</si>
  <si>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</si>
  <si>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</si>
  <si>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</si>
  <si>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</si>
  <si>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</si>
  <si>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</si>
  <si>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</si>
  <si>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</si>
  <si>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</si>
  <si>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</si>
  <si>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</si>
  <si>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</si>
  <si>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</si>
  <si>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</si>
  <si>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</si>
  <si>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</si>
  <si>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</si>
  <si>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</si>
  <si>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</si>
  <si>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</si>
  <si>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</si>
  <si>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</si>
  <si>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</si>
  <si>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</si>
  <si>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</si>
  <si>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</si>
  <si>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</si>
  <si>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</si>
  <si>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</si>
  <si>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</si>
  <si>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</si>
  <si>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</si>
  <si>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</si>
  <si>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</si>
  <si>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</si>
  <si>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</si>
  <si>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</si>
  <si>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</si>
  <si>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</si>
  <si>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</si>
  <si>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</si>
  <si>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</si>
  <si>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</si>
  <si>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</si>
  <si>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</si>
  <si>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</si>
  <si>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</si>
  <si>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</si>
  <si>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</si>
  <si>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</si>
  <si>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</si>
  <si>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</si>
  <si>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</si>
  <si>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</si>
  <si>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</si>
  <si>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</si>
  <si>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</si>
  <si>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</si>
  <si>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</si>
  <si>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</si>
  <si>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</si>
  <si>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</si>
  <si>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</si>
  <si>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</si>
  <si>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</si>
  <si>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</si>
  <si>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</si>
  <si>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</si>
  <si>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</si>
  <si>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</si>
  <si>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</si>
  <si>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</si>
  <si>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</si>
  <si>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</si>
  <si>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</si>
  <si>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</si>
  <si>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</si>
  <si>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</si>
  <si>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</si>
  <si>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</si>
  <si>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</si>
  <si>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</si>
  <si>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</si>
  <si>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</si>
  <si>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</si>
  <si>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</si>
  <si>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</si>
  <si>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</si>
  <si>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</si>
  <si>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</si>
  <si>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</si>
  <si>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</si>
  <si>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</si>
  <si>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</si>
  <si>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</si>
  <si>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</si>
  <si>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</si>
  <si>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</si>
  <si>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</si>
  <si>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</si>
  <si>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</si>
  <si>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</si>
  <si>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</si>
  <si>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</si>
  <si>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</si>
  <si>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</si>
  <si>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</si>
  <si>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</si>
  <si>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</si>
  <si>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</si>
  <si>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</si>
  <si>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</si>
  <si>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</si>
  <si>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</si>
  <si>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</si>
  <si>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</si>
  <si>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</si>
  <si>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</si>
  <si>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</si>
  <si>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</si>
  <si>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</si>
  <si>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</si>
  <si>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</si>
  <si>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</si>
  <si>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</si>
  <si>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</si>
  <si>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</si>
  <si>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</si>
  <si>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</si>
  <si>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</si>
  <si>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</si>
  <si>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</si>
  <si>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</si>
  <si>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</si>
  <si>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</si>
  <si>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</si>
  <si>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</si>
  <si>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</si>
  <si>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</si>
  <si>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</si>
  <si>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</si>
  <si>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</si>
  <si>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</si>
  <si>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</si>
  <si>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</si>
  <si>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</si>
  <si>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</si>
  <si>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</si>
  <si>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</si>
  <si>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</si>
  <si>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</si>
  <si>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</si>
  <si>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</si>
  <si>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</si>
  <si>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</si>
  <si>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</si>
  <si>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</si>
  <si>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</si>
  <si>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</si>
  <si>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</si>
  <si>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</si>
  <si>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</si>
  <si>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</si>
  <si>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</si>
  <si>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</si>
  <si>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</si>
  <si>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</si>
  <si>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</si>
  <si>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</si>
  <si>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</si>
  <si>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</si>
  <si>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</si>
  <si>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</si>
  <si>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</si>
  <si>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</si>
  <si>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</si>
  <si>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</si>
  <si>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</si>
  <si>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</si>
  <si>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</si>
  <si>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</si>
  <si>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</si>
  <si>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</si>
  <si>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</si>
  <si>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</si>
  <si>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</si>
  <si>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</si>
  <si>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</si>
  <si>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</si>
  <si>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</si>
  <si>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</si>
  <si>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</si>
  <si>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</si>
  <si>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</si>
  <si>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</si>
  <si>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</si>
  <si>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</si>
  <si>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</si>
  <si>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</si>
  <si>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</si>
  <si>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</si>
  <si>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</si>
  <si>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</si>
  <si>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</si>
  <si>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</si>
  <si>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</si>
  <si>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</si>
  <si>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</si>
  <si>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</si>
  <si>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</si>
  <si>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</si>
  <si>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</si>
  <si>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</si>
  <si>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</si>
  <si>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</si>
  <si>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</si>
  <si>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</si>
  <si>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</si>
  <si>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</si>
  <si>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</si>
  <si>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</si>
  <si>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</si>
  <si>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</si>
  <si>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</si>
  <si>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</si>
  <si>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</si>
  <si>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</si>
  <si>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</si>
  <si>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</si>
  <si>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</si>
  <si>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</si>
  <si>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</si>
  <si>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</si>
  <si>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</si>
  <si>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</si>
  <si>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</si>
  <si>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</si>
  <si>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</si>
  <si>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</si>
  <si>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</si>
  <si>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</si>
  <si>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</si>
  <si>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</si>
  <si>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</si>
  <si>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</si>
  <si>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</si>
  <si>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</si>
  <si>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</si>
  <si>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</si>
  <si>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</si>
  <si>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</si>
  <si>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</si>
  <si>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</si>
  <si>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</si>
  <si>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</si>
  <si>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</si>
  <si>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</si>
  <si>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</si>
  <si>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</si>
  <si>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</si>
  <si>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</si>
  <si>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</si>
  <si>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</si>
  <si>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</si>
  <si>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</si>
  <si>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</si>
  <si>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</si>
  <si>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</si>
  <si>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</si>
  <si>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</si>
  <si>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</si>
  <si>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</si>
  <si>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</si>
  <si>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</si>
  <si>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</si>
  <si>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</si>
  <si>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</si>
  <si>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</si>
  <si>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</si>
  <si>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</si>
  <si>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</si>
  <si>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</si>
  <si>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</si>
  <si>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</si>
  <si>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</si>
  <si>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</si>
  <si>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</si>
  <si>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</si>
  <si>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</si>
  <si>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</si>
  <si>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</si>
  <si>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</si>
  <si>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</si>
  <si>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</si>
  <si>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</si>
  <si>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</si>
  <si>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</si>
  <si>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</si>
  <si>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</si>
  <si>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</si>
  <si>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</si>
  <si>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</si>
  <si>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</si>
  <si>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</si>
  <si>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</si>
  <si>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</si>
  <si>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</si>
  <si>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</si>
  <si>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</si>
  <si>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</si>
  <si>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</si>
  <si>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</si>
  <si>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</si>
  <si>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</si>
  <si>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</si>
  <si>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</si>
  <si>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</si>
  <si>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</si>
  <si>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</si>
  <si>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</si>
  <si>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</si>
  <si>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</si>
  <si>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</si>
  <si>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</si>
  <si>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</si>
  <si>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</si>
  <si>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</si>
  <si>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</si>
  <si>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</si>
  <si>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</si>
  <si>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</si>
  <si>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</si>
  <si>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</si>
  <si>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</si>
  <si>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</si>
  <si>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</si>
  <si>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</si>
  <si>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</si>
  <si>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</si>
  <si>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</si>
  <si>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</si>
  <si>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</si>
  <si>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</si>
  <si>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</si>
  <si>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</si>
  <si>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</si>
  <si>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</si>
  <si>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</si>
  <si>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</si>
  <si>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</si>
  <si>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</si>
  <si>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</si>
  <si>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</si>
  <si>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</si>
  <si>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</si>
  <si>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</si>
  <si>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</si>
  <si>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</si>
  <si>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</si>
  <si>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</si>
  <si>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</si>
  <si>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</si>
  <si>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</si>
  <si>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</si>
  <si>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</si>
  <si>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</si>
  <si>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</si>
  <si>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</si>
  <si>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</si>
  <si>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</si>
  <si>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</si>
  <si>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</si>
  <si>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</si>
  <si>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</si>
  <si>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</si>
  <si>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</si>
  <si>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</si>
  <si>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</si>
  <si>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</si>
  <si>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</si>
  <si>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</si>
  <si>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</si>
  <si>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</si>
  <si>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</si>
  <si>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</si>
  <si>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</si>
  <si>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</si>
  <si>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</si>
  <si>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</si>
  <si>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</si>
  <si>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</si>
  <si>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</si>
  <si>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</si>
  <si>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</si>
  <si>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</si>
  <si>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</si>
  <si>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</si>
  <si>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</si>
  <si>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</si>
  <si>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</si>
  <si>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</si>
  <si>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</si>
  <si>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</si>
  <si>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</si>
  <si>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</si>
  <si>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</si>
  <si>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</si>
  <si>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</si>
  <si>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</si>
  <si>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</si>
  <si>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</si>
  <si>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</si>
  <si>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</si>
  <si>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</si>
  <si>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</si>
  <si>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</si>
  <si>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</si>
  <si>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</si>
  <si>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</si>
  <si>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</si>
  <si>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</si>
  <si>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</si>
  <si>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</si>
  <si>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</si>
  <si>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</si>
  <si>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</si>
  <si>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</si>
  <si>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</si>
  <si>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</si>
  <si>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</si>
  <si>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</si>
  <si>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</si>
  <si>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</si>
  <si>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</si>
  <si>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</si>
  <si>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</si>
  <si>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</si>
  <si>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</si>
  <si>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</si>
  <si>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</si>
  <si>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</si>
  <si>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</si>
  <si>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</si>
  <si>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</si>
  <si>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</si>
  <si>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</si>
  <si>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</si>
  <si>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</si>
  <si>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</si>
  <si>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</si>
  <si>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</si>
  <si>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</si>
  <si>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</si>
  <si>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</si>
  <si>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</si>
  <si>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</si>
  <si>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</si>
  <si>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</si>
  <si>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</si>
  <si>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</si>
  <si>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</si>
  <si>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</si>
  <si>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</si>
  <si>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</si>
  <si>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</si>
  <si>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</si>
  <si>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</si>
  <si>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</si>
  <si>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</si>
  <si>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</si>
  <si>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</si>
  <si>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</si>
  <si>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</si>
  <si>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</si>
  <si>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</si>
  <si>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</si>
  <si>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</si>
  <si>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</si>
  <si>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</si>
  <si>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</si>
  <si>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</si>
  <si>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</si>
  <si>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</si>
  <si>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</si>
  <si>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</si>
  <si>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</si>
  <si>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</si>
  <si>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</si>
  <si>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</si>
  <si>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</si>
  <si>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</si>
  <si>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</si>
  <si>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</si>
  <si>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</si>
  <si>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</si>
  <si>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</si>
  <si>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</si>
  <si>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</si>
  <si>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</si>
  <si>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</si>
  <si>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</si>
  <si>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</si>
  <si>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</si>
  <si>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</si>
  <si>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</si>
  <si>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</si>
  <si>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</si>
  <si>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</si>
  <si>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</si>
  <si>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</si>
  <si>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</si>
  <si>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</si>
  <si>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</si>
  <si>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</si>
  <si>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</si>
  <si>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</si>
  <si>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</si>
  <si>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</si>
  <si>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</si>
  <si>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</si>
  <si>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</si>
  <si>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</si>
  <si>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</si>
  <si>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</si>
  <si>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</si>
  <si>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</si>
  <si>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</si>
  <si>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</si>
  <si>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</si>
  <si>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</si>
  <si>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</si>
  <si>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</si>
  <si>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</si>
  <si>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</si>
  <si>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</si>
  <si>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</si>
  <si>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</si>
  <si>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</si>
  <si>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</si>
  <si>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</si>
  <si>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</si>
  <si>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</si>
  <si>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</si>
  <si>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</si>
  <si>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</si>
  <si>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</si>
  <si>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</si>
  <si>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</si>
  <si>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</si>
  <si>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</si>
  <si>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</si>
  <si>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</si>
  <si>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</si>
  <si>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</si>
  <si>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</si>
  <si>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</si>
  <si>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</si>
  <si>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</si>
  <si>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</si>
  <si>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</si>
  <si>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</si>
  <si>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</si>
  <si>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</si>
  <si>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</si>
  <si>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</si>
  <si>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</si>
  <si>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</si>
  <si>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</si>
  <si>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</si>
  <si>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</si>
  <si>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</si>
  <si>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</si>
  <si>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</si>
  <si>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</si>
  <si>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</si>
  <si>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</si>
  <si>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</si>
  <si>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</si>
  <si>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</si>
  <si>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</si>
  <si>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</si>
  <si>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</si>
  <si>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</si>
  <si>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</si>
  <si>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</si>
  <si>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</si>
  <si>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</si>
  <si>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</si>
  <si>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</si>
  <si>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</si>
  <si>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</si>
  <si>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</si>
  <si>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</si>
  <si>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</si>
  <si>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</si>
  <si>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</si>
  <si>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</si>
  <si>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</si>
  <si>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</si>
  <si>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</si>
  <si>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</si>
  <si>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</si>
  <si>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</si>
  <si>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</si>
  <si>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</si>
  <si>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</si>
  <si>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</si>
  <si>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</si>
  <si>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</si>
  <si>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</si>
  <si>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</si>
  <si>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</si>
  <si>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</si>
  <si>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</si>
  <si>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</si>
  <si>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</si>
  <si>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</si>
  <si>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</si>
  <si>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</si>
  <si>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</si>
  <si>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</si>
  <si>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</si>
  <si>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</si>
  <si>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</si>
  <si>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</si>
  <si>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</si>
  <si>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</si>
  <si>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</si>
  <si>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</si>
  <si>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</si>
  <si>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</si>
  <si>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</si>
  <si>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</si>
  <si>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</si>
  <si>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</si>
  <si>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</si>
  <si>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</si>
  <si>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</si>
  <si>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</si>
  <si>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</si>
  <si>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</si>
  <si>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</si>
  <si>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</si>
  <si>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</si>
  <si>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</si>
  <si>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</si>
  <si>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</si>
  <si>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</si>
  <si>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</si>
  <si>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</si>
  <si>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</si>
  <si>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</si>
  <si>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</si>
  <si>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</si>
  <si>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</si>
  <si>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</si>
  <si>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</si>
  <si>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</si>
  <si>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</si>
  <si>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</si>
  <si>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</si>
  <si>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</si>
  <si>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</si>
  <si>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</si>
  <si>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</si>
  <si>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</si>
  <si>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</si>
  <si>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</si>
  <si>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</si>
  <si>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</si>
  <si>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</si>
  <si>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</si>
  <si>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</si>
  <si>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</si>
  <si>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</si>
  <si>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</si>
  <si>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</si>
  <si>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</si>
  <si>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</si>
  <si>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</si>
  <si>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</si>
  <si>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</si>
  <si>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</si>
  <si>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</si>
  <si>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</si>
  <si>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</si>
  <si>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</si>
  <si>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</si>
  <si>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</si>
  <si>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</si>
  <si>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</si>
  <si>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</si>
  <si>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</si>
  <si>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</si>
  <si>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</si>
  <si>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</si>
  <si>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</si>
  <si>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</si>
  <si>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</si>
  <si>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</si>
  <si>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</si>
  <si>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</si>
  <si>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</si>
  <si>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</si>
  <si>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</si>
  <si>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</si>
  <si>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</si>
  <si>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</si>
  <si>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</si>
  <si>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</si>
  <si>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</si>
  <si>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</si>
  <si>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</si>
  <si>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</si>
  <si>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</si>
  <si>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</si>
  <si>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</si>
  <si>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</si>
  <si>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</si>
  <si>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</si>
  <si>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</si>
  <si>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</si>
  <si>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</si>
  <si>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</si>
  <si>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</si>
  <si>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</si>
  <si>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</si>
  <si>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</si>
  <si>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</si>
  <si>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</si>
  <si>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</si>
  <si>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</si>
  <si>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</si>
  <si>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</si>
  <si>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</si>
  <si>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</si>
  <si>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</si>
  <si>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</si>
  <si>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</si>
  <si>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</si>
  <si>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</si>
  <si>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</si>
  <si>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</si>
  <si>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</si>
  <si>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</si>
  <si>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</si>
  <si>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</si>
  <si>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</si>
  <si>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</si>
  <si>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</si>
  <si>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</si>
  <si>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</si>
  <si>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</si>
  <si>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</si>
  <si>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</si>
  <si>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</si>
  <si>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</si>
  <si>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</si>
  <si>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</si>
  <si>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</si>
  <si>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</si>
  <si>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</si>
  <si>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</si>
  <si>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</si>
  <si>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</si>
  <si>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</si>
  <si>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</si>
  <si>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</si>
  <si>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</si>
  <si>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</si>
  <si>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</si>
  <si>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</si>
  <si>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</si>
  <si>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</si>
  <si>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</si>
  <si>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</si>
  <si>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</si>
  <si>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</si>
  <si>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</si>
  <si>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</si>
  <si>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</si>
  <si>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</si>
  <si>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</si>
  <si>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</si>
  <si>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</si>
  <si>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</si>
  <si>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</si>
  <si>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</si>
  <si>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</si>
  <si>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</si>
  <si>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</si>
  <si>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</si>
  <si>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</si>
  <si>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</si>
  <si>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</si>
  <si>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</si>
  <si>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</si>
  <si>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</si>
  <si>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</si>
  <si>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</si>
  <si>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</si>
  <si>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</si>
  <si>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</si>
  <si>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</si>
  <si>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</si>
  <si>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</si>
  <si>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</si>
  <si>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</si>
  <si>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</si>
  <si>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</si>
  <si>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</si>
  <si>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</si>
  <si>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</si>
  <si>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</si>
  <si>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</si>
  <si>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</si>
  <si>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</si>
  <si>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</si>
  <si>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</si>
  <si>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</si>
  <si>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</si>
  <si>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</si>
  <si>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</si>
  <si>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</si>
  <si>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</si>
  <si>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</si>
  <si>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</si>
  <si>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</si>
  <si>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</si>
  <si>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</si>
  <si>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</si>
  <si>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</si>
  <si>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</si>
  <si>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</si>
  <si>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</si>
  <si>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</si>
  <si>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</si>
  <si>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</si>
  <si>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</si>
  <si>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</si>
  <si>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</si>
  <si>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</si>
  <si>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</si>
  <si>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</si>
  <si>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</si>
  <si>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</si>
  <si>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</si>
  <si>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</si>
  <si>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</si>
  <si>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</si>
  <si>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</si>
  <si>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</si>
  <si>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</si>
  <si>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</si>
  <si>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</si>
  <si>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</si>
  <si>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</si>
  <si>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</si>
  <si>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</si>
  <si>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</si>
  <si>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</si>
  <si>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</si>
  <si>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</si>
  <si>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</si>
  <si>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</si>
  <si>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</si>
  <si>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</si>
  <si>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</si>
  <si>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</si>
  <si>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</si>
  <si>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</si>
  <si>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</si>
  <si>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</si>
  <si>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</si>
  <si>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</si>
  <si>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</si>
  <si>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</si>
  <si>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</si>
  <si>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</si>
  <si>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</si>
  <si>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</si>
  <si>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</si>
  <si>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</si>
  <si>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</si>
  <si>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</si>
  <si>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</si>
  <si>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</si>
  <si>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</si>
  <si>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</si>
  <si>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</si>
  <si>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</si>
  <si>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</si>
  <si>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</si>
  <si>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</si>
  <si>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</si>
  <si>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</si>
  <si>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</si>
  <si>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</si>
  <si>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</si>
  <si>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</si>
  <si>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</si>
  <si>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</si>
  <si>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</si>
  <si>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</si>
  <si>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</si>
  <si>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</si>
  <si>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</si>
  <si>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</si>
  <si>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</si>
  <si>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</si>
  <si>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</si>
  <si>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</si>
  <si>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</si>
  <si>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</si>
  <si>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</si>
  <si>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</si>
  <si>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</si>
  <si>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</si>
  <si>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</si>
  <si>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</si>
  <si>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</si>
  <si>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</si>
  <si>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</si>
  <si>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</si>
  <si>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</si>
  <si>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</si>
  <si>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</si>
  <si>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</si>
  <si>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</si>
  <si>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</si>
  <si>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</si>
  <si>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</si>
  <si>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</si>
  <si>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</si>
  <si>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</si>
  <si>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</si>
  <si>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</si>
  <si>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</si>
  <si>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</si>
  <si>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</si>
  <si>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</si>
  <si>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</si>
  <si>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</si>
  <si>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</si>
  <si>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</si>
  <si>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</si>
  <si>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</si>
  <si>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</si>
  <si>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</si>
  <si>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</si>
  <si>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</si>
  <si>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</si>
  <si>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</si>
  <si>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</si>
  <si>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</si>
  <si>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</si>
  <si>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</si>
  <si>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</si>
  <si>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</si>
  <si>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</si>
  <si>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</si>
  <si>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</si>
  <si>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</si>
  <si>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</si>
  <si>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</si>
  <si>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</si>
  <si>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</si>
  <si>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</si>
  <si>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</si>
  <si>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</si>
  <si>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</si>
  <si>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</si>
  <si>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</si>
  <si>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</si>
  <si>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</si>
  <si>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</si>
  <si>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</si>
  <si>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</si>
  <si>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</si>
  <si>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</si>
  <si>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</si>
  <si>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</si>
  <si>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</si>
  <si>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</si>
  <si>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</si>
  <si>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</si>
  <si>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</si>
  <si>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</si>
  <si>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</si>
  <si>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</si>
  <si>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</si>
  <si>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</si>
  <si>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</si>
  <si>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</si>
  <si>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</si>
  <si>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</si>
  <si>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</si>
  <si>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</si>
  <si>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</si>
  <si>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</si>
  <si>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</si>
  <si>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</si>
  <si>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</si>
  <si>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</si>
  <si>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</si>
  <si>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</si>
  <si>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</si>
  <si>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</si>
  <si>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</si>
  <si>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</si>
  <si>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</si>
  <si>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</si>
  <si>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</si>
  <si>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</si>
  <si>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</si>
  <si>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</si>
  <si>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</si>
  <si>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</si>
  <si>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</si>
  <si>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</si>
  <si>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</si>
  <si>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</si>
  <si>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</si>
  <si>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</si>
  <si>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</si>
  <si>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</si>
  <si>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</si>
  <si>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</si>
  <si>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</si>
  <si>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</si>
  <si>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</si>
  <si>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</si>
  <si>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</si>
  <si>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</si>
  <si>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</si>
  <si>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</si>
  <si>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</si>
  <si>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</si>
  <si>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</si>
  <si>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</si>
  <si>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</si>
  <si>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</si>
  <si>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</si>
  <si>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</si>
  <si>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</si>
  <si>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</si>
  <si>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</si>
  <si>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</si>
  <si>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</si>
  <si>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</si>
  <si>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</si>
  <si>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</si>
  <si>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</si>
  <si>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</si>
  <si>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</si>
  <si>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</si>
  <si>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</si>
  <si>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</si>
  <si>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</si>
  <si>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</si>
  <si>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</si>
  <si>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</si>
  <si>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</si>
  <si>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</si>
  <si>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</si>
  <si>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</si>
  <si>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</si>
  <si>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</si>
  <si>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</si>
  <si>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</si>
  <si>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</si>
  <si>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</si>
  <si>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</si>
  <si>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</si>
  <si>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</si>
  <si>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</si>
  <si>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</si>
  <si>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</si>
  <si>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</si>
  <si>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</si>
  <si>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</si>
  <si>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</si>
  <si>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</si>
  <si>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</si>
  <si>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</si>
  <si>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</si>
  <si>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</si>
  <si>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</si>
  <si>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</si>
  <si>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</si>
  <si>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</si>
  <si>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</si>
  <si>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</si>
  <si>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</si>
  <si>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</si>
  <si>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</si>
  <si>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</si>
  <si>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</si>
  <si>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</si>
  <si>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</si>
  <si>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</si>
  <si>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</si>
  <si>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</si>
  <si>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</si>
  <si>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</si>
  <si>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</si>
  <si>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</si>
  <si>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</si>
  <si>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</si>
  <si>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</si>
  <si>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</si>
  <si>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</si>
  <si>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</si>
  <si>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</si>
  <si>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</si>
  <si>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</si>
  <si>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</si>
  <si>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</si>
  <si>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</si>
  <si>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</si>
  <si>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</si>
  <si>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</si>
  <si>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</si>
  <si>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</si>
  <si>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</si>
  <si>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</si>
  <si>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</si>
  <si>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</si>
  <si>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</si>
  <si>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</si>
  <si>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</si>
  <si>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</si>
  <si>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</si>
  <si>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</si>
  <si>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</si>
  <si>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</si>
  <si>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</si>
  <si>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</si>
  <si>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</si>
  <si>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</si>
  <si>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</si>
  <si>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</si>
  <si>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</si>
  <si>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</si>
  <si>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</si>
  <si>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</si>
  <si>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</si>
  <si>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</si>
  <si>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</si>
  <si>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</si>
  <si>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</si>
  <si>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</si>
  <si>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</si>
  <si>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</si>
  <si>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</si>
  <si>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</si>
  <si>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</si>
  <si>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</si>
  <si>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</si>
  <si>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</si>
  <si>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</si>
  <si>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</si>
  <si>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</si>
  <si>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</si>
  <si>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</si>
  <si>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</si>
  <si>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</si>
  <si>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</si>
  <si>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</si>
  <si>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</si>
  <si>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</si>
  <si>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</si>
  <si>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</si>
  <si>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</si>
  <si>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</si>
  <si>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</si>
  <si>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</si>
  <si>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</si>
  <si>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</si>
  <si>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</si>
  <si>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</si>
  <si>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</si>
  <si>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</si>
  <si>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</si>
  <si>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</si>
  <si>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</si>
  <si>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</si>
  <si>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</si>
  <si>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</si>
  <si>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</si>
  <si>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</si>
  <si>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</si>
  <si>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</si>
  <si>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</si>
  <si>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</si>
  <si>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</si>
  <si>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</si>
  <si>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</si>
  <si>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</si>
  <si>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</si>
  <si>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</si>
  <si>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</si>
  <si>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</si>
  <si>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</si>
  <si>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</si>
  <si>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</si>
  <si>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</si>
  <si>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</si>
  <si>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</si>
  <si>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</si>
  <si>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</si>
  <si>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</si>
  <si>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</si>
  <si>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</si>
  <si>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</si>
  <si>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</si>
  <si>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</si>
  <si>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</si>
  <si>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</si>
  <si>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</si>
  <si>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</si>
  <si>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</si>
  <si>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</si>
  <si>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</si>
  <si>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</si>
  <si>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</si>
  <si>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</si>
  <si>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</si>
  <si>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</si>
  <si>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</si>
  <si>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</si>
  <si>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</si>
  <si>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</si>
  <si>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</si>
  <si>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</si>
  <si>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</si>
  <si>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</si>
  <si>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</si>
  <si>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</si>
  <si>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</si>
  <si>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</si>
  <si>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</si>
  <si>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</si>
  <si>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</si>
  <si>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</si>
  <si>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</si>
  <si>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</si>
  <si>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</si>
  <si>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</si>
  <si>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</si>
  <si>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</si>
  <si>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</si>
  <si>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</si>
  <si>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</si>
  <si>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</si>
  <si>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</si>
  <si>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</si>
  <si>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</si>
  <si>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</si>
  <si>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</si>
  <si>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</si>
  <si>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</si>
  <si>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</si>
  <si>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</si>
  <si>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</si>
  <si>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</si>
  <si>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</si>
  <si>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</si>
  <si>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</si>
  <si>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</si>
  <si>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</si>
  <si>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</si>
  <si>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</si>
  <si>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</si>
  <si>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</si>
  <si>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</si>
  <si>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</si>
  <si>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</si>
  <si>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</si>
  <si>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</si>
  <si>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</si>
  <si>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</si>
  <si>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</si>
  <si>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</si>
  <si>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</si>
  <si>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</si>
  <si>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</si>
  <si>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</si>
  <si>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</si>
  <si>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</si>
  <si>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</si>
  <si>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</si>
  <si>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</si>
  <si>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</si>
  <si>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</si>
  <si>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</si>
  <si>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</si>
  <si>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</si>
  <si>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</si>
  <si>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</si>
  <si>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</si>
  <si>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</si>
  <si>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</si>
  <si>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</si>
  <si>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</si>
  <si>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</si>
  <si>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</si>
  <si>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</si>
  <si>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</si>
  <si>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</si>
  <si>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</si>
  <si>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</si>
  <si>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</si>
  <si>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</si>
  <si>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</si>
  <si>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</si>
  <si>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</si>
  <si>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</si>
  <si>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</si>
  <si>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</si>
  <si>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</si>
  <si>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</si>
  <si>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</si>
  <si>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</si>
  <si>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</si>
  <si>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</si>
  <si>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</si>
  <si>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</si>
  <si>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</si>
  <si>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</si>
  <si>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</si>
  <si>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</si>
  <si>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</si>
  <si>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</si>
  <si>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</si>
  <si>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</si>
  <si>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</si>
  <si>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</si>
  <si>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</si>
  <si>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</si>
  <si>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</si>
  <si>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</si>
  <si>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</si>
  <si>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</si>
  <si>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</si>
  <si>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</si>
  <si>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</si>
  <si>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</si>
  <si>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</si>
  <si>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</si>
  <si>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</si>
  <si>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</si>
  <si>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</si>
  <si>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</si>
  <si>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</si>
  <si>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</si>
  <si>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</si>
  <si>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</si>
  <si>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</si>
  <si>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</si>
  <si>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</si>
  <si>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</si>
  <si>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</si>
  <si>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</si>
  <si>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</si>
  <si>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</si>
  <si>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</si>
  <si>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</si>
  <si>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</si>
  <si>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</si>
  <si>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</si>
  <si>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</si>
  <si>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</si>
  <si>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</si>
  <si>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</si>
  <si>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</si>
  <si>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</si>
  <si>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</si>
  <si>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</si>
  <si>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</si>
  <si>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</si>
  <si>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</si>
  <si>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</si>
  <si>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</si>
  <si>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</si>
  <si>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</si>
  <si>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</si>
  <si>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</si>
  <si>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</si>
  <si>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</si>
  <si>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</si>
  <si>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</si>
  <si>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</si>
  <si>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</si>
  <si>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</si>
  <si>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</si>
  <si>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</si>
  <si>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</si>
  <si>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</si>
  <si>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</si>
  <si>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</si>
  <si>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</si>
  <si>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</si>
  <si>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</si>
  <si>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</si>
  <si>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</si>
  <si>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</si>
  <si>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</si>
  <si>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</si>
  <si>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</si>
  <si>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</si>
  <si>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</si>
  <si>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</si>
  <si>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</si>
  <si>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</si>
  <si>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</si>
  <si>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</si>
  <si>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</si>
  <si>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</si>
  <si>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</si>
  <si>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</si>
  <si>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</si>
  <si>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</si>
  <si>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</si>
  <si>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</si>
  <si>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</si>
  <si>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</si>
  <si>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</si>
  <si>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</si>
  <si>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</si>
  <si>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</si>
  <si>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</si>
  <si>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</si>
  <si>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</si>
  <si>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</si>
  <si>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</si>
  <si>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</si>
  <si>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</si>
  <si>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</si>
  <si>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</si>
  <si>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</si>
  <si>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</si>
  <si>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</si>
  <si>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</si>
  <si>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</si>
  <si>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</si>
  <si>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</si>
  <si>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</si>
  <si>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</si>
  <si>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</si>
  <si>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</si>
  <si>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</si>
  <si>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</si>
  <si>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</si>
  <si>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</si>
  <si>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</si>
  <si>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</si>
  <si>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</si>
  <si>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</si>
  <si>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</si>
  <si>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</si>
  <si>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</si>
  <si>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</si>
  <si>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</si>
  <si>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</si>
  <si>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</si>
  <si>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</si>
  <si>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</si>
  <si>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</si>
  <si>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</si>
  <si>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</si>
  <si>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</si>
  <si>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</si>
  <si>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</si>
  <si>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</si>
  <si>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</si>
  <si>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</si>
  <si>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</si>
  <si>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</si>
  <si>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</si>
  <si>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</si>
  <si>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</si>
  <si>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</si>
  <si>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</si>
  <si>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</si>
  <si>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</si>
  <si>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</si>
  <si>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</si>
  <si>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</si>
  <si>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</si>
  <si>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</si>
  <si>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</si>
  <si>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</si>
  <si>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</si>
  <si>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</si>
  <si>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</si>
  <si>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</si>
  <si>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</si>
  <si>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</si>
  <si>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</si>
  <si>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</si>
  <si>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</si>
  <si>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</si>
  <si>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</si>
  <si>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</si>
  <si>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</si>
  <si>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</si>
  <si>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</si>
  <si>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</si>
  <si>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</si>
  <si>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</si>
  <si>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</si>
  <si>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</si>
  <si>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</si>
  <si>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</si>
  <si>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</si>
  <si>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</si>
  <si>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</si>
  <si>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</si>
  <si>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</si>
  <si>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</si>
  <si>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</si>
  <si>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</si>
  <si>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</si>
  <si>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</si>
  <si>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</si>
  <si>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</si>
  <si>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</si>
  <si>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</si>
  <si>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</si>
  <si>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</si>
  <si>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</si>
  <si>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</si>
  <si>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</si>
  <si>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</si>
  <si>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</si>
  <si>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</si>
  <si>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</si>
  <si>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</si>
  <si>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</si>
  <si>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</si>
  <si>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</si>
  <si>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</si>
  <si>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</si>
  <si>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</si>
  <si>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</si>
  <si>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</si>
  <si>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</si>
  <si>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</si>
  <si>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</si>
  <si>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</si>
  <si>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</si>
  <si>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</si>
  <si>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</si>
  <si>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</si>
  <si>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</si>
  <si>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</si>
  <si>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</si>
  <si>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</si>
  <si>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</si>
  <si>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</si>
  <si>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</si>
  <si>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</si>
  <si>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</si>
  <si>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</si>
  <si>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</si>
  <si>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</si>
  <si>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</si>
  <si>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</si>
  <si>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</si>
  <si>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</si>
  <si>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</si>
  <si>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</si>
  <si>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</si>
  <si>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</si>
  <si>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</si>
  <si>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</si>
  <si>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</si>
  <si>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</si>
  <si>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</si>
  <si>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</si>
  <si>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</si>
  <si>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</si>
  <si>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</si>
  <si>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</si>
  <si>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</si>
  <si>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</si>
  <si>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</si>
  <si>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</si>
  <si>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</si>
  <si>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</si>
  <si>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</si>
  <si>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</si>
  <si>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</si>
  <si>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</si>
  <si>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</si>
  <si>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</si>
  <si>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</si>
  <si>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</si>
  <si>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</si>
  <si>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</si>
  <si>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</si>
  <si>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</si>
  <si>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</si>
  <si>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</si>
  <si>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</si>
  <si>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</si>
  <si>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</si>
  <si>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</si>
  <si>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</si>
  <si>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</si>
  <si>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</si>
  <si>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</si>
  <si>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</si>
  <si>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</si>
  <si>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</si>
  <si>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</si>
  <si>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</si>
  <si>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</si>
  <si>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</si>
  <si>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</si>
  <si>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</si>
  <si>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</si>
  <si>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</si>
  <si>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PCM-20251121-00000725</t>
  </si>
  <si>
    <t>EM Team on the way ETA: 20 Mins</t>
  </si>
  <si>
    <t>PCM-20251121-00000702</t>
  </si>
  <si>
    <t xml:space="preserve">team on the way need 10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</si>
</sst>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319.69233796296612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6.6273148149775807E-2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45982.640763888892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45982.640763888892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45982.640763888892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45982.640763888892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45982.640763888892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45982.640763888892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45982.640763888892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45982.640763888892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45982.640763888892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45982.640763888892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45982.640763888892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45982.640763888892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45982.640763888892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45982.640763888892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45982.640763888892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45982.640763888892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45982.640763888892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45982.640763888892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45982.640763888892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45982.640763888892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45982.640763888892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45982.640763888892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45982.640763888892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45982.640763888892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45982.640763888892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45982.640763888892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45982.640763888892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45982.640763888892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45982.640763888892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45982.640763888892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45982.640763888892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45982.640763888892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45982.640763888892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45982.640763888892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45982.640763888892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45982.640763888892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45982.640763888892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45982.640763888892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45982.640763888892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45982.640763888892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45982.640763888892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45982.640763888892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45982.640763888892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45982.640763888892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45982.640763888892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45982.640763888892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45982.640763888892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45982.640763888892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5676AB27-DFF1-4CF9-A80C-00A7380E4FD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157.64092592593079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45982.640763888892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45982.640763888892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45982.640763888892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45982.640763888892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45982.640763888892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45982.640763888892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45982.640763888892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45982.640763888892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45982.640763888892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45982.640763888892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45982.640763888892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45982.640763888892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45982.640763888892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45982.640763888892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45982.640763888892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45982.640763888892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45982.640763888892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45982.640763888892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45982.640763888892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45982.640763888892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45982.640763888892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45982.640763888892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45982.640763888892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45982.640763888892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45982.640763888892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45982.640763888892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45982.640763888892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45982.640763888892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45982.640763888892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45982.640763888892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45982.640763888892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45982.640763888892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45982.640763888892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45982.640763888892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45982.640763888892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45982.640763888892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45982.640763888892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45982.640763888892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45982.640763888892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45982.640763888892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45982.640763888892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45982.640763888892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45982.640763888892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45982.640763888892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45982.640763888892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45982.640763888892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45982.640763888892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45982.640763888892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45982.640763888892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45982.640763888892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45982.640763888892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45982.640763888892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45982.640763888892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45982.640763888892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45982.640763888892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45982.640763888892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45982.640763888892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45982.640763888892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45982.640763888892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45982.640763888892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45982.640763888892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45982.640763888892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45982.640763888892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45982.640763888892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45982.640763888892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45982.640763888892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45982.640763888892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45982.640763888892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45982.640763888892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45982.640763888892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45982.640763888892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45982.640763888892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45982.640763888892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45982.640763888892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45982.640763888892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45982.640763888892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45982.640763888892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45982.640763888892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45982.640763888892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45982.640763888892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45982.640763888892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45982.640763888892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45982.640763888892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45982.640763888892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45982.640763888892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45982.640763888892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45982.640763888892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45982.640763888892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45982.640763888892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45982.640763888892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45982.640763888892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45982.640763888892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45982.640763888892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45982.640763888892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45982.640763888892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45982.640763888892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45982.640763888892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45982.640763888892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45982.640763888892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45982.640763888892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45982.640763888892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45982.640763888892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45982.640763888892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45982.640763888892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45982.640763888892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45982.640763888892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45982.640763888892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45982.640763888892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45982.640763888892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45982.640763888892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45982.640763888892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45982.640763888892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45982.640763888892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45982.640763888892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45982.640763888892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45982.640763888892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45982.640763888892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45982.640763888892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45982.640763888892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45982.640763888892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45982.640763888892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45982.640763888892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45982.640763888892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45982.640763888892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45982.640763888892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45982.640763888892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45982.640763888892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45982.640763888892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45982.640763888892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45982.640763888892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45982.640763888892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45982.640763888892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45982.640763888892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45982.640763888892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45982.640763888892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45982.640763888892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45982.640763888892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45982.640763888892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45982.640763888892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45982.640763888892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45982.640763888892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45982.640763888892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45982.640763888892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45982.640763888892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45982.640763888892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45982.640763888892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45982.640763888892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45982.640763888892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45982.640763888892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45982.640763888892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45982.640763888892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45982.640763888892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45982.640763888892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45982.640763888892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45982.640763888892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45982.640763888892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45982.640763888892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45982.640763888892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45982.640763888892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45982.640763888892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45982.640763888892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45982.640763888892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45982.640763888892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45982.640763888892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45982.640763888892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45982.640763888892</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45982.640763888892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45982.640763888892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45982.640763888892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45982.640763888892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45982.640763888892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45982.640763888892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45982.640763888892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45982.640763888892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45982.640763888892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45982.640763888892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45982.640763888892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45982.640763888892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45982.640763888892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45982.640763888892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45982.640763888892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45982.640763888892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45982.640763888892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45982.640763888892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45982.640763888892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45982.640763888892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45982.640763888892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45982.640763888892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45982.640763888892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45982.640763888892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45982.640763888892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45982.640763888892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45982.640763888892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45982.640763888892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45982.640763888892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45982.640763888892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45982.640763888892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45982.640763888892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45982.640763888892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45982.640763888892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45982.640763888892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45982.640763888892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45982.640763888892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45982.640763888892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45982.640763888892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45982.640763888892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45982.640763888892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45982.640763888892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45982.640763888892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45982.640763888892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45982.640763888892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45982.640763888892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45982.640763888892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45982.640763888892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45982.640763888892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45982.640763888892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45982.640763888892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45982.640763888892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45982.640763888892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45982.640763888892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45982.640763888892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45982.640763888892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45982.640763888892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45982.640763888892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45982.640763888892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45982.640763888892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45982.640763888892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45982.640763888892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45982.640763888892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45982.640763888892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45982.640763888892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45982.640763888892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45982.640763888892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45982.640763888892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45982.640763888892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45982.640763888892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45982.640763888892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45982.640763888892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45982.640763888892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45982.640763888892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45982.640763888892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45982.640763888892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45982.640763888892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45982.640763888892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45982.640763888892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45982.640763888892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45982.640763888892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45982.640763888892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45982.640763888892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45982.640763888892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45982.640763888892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45982.640763888892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45982.640763888892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45982.640763888892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45982.640763888892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45982.640763888892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45982.640763888892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45982.640763888892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45982.640763888892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45982.640763888892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45982.640763888892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45982.640763888892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45982.640763888892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45982.640763888892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45982.640763888892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45982.640763888892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45982.640763888892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45982.640763888892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45982.640763888892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45982.640763888892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45982.640763888892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45982.640763888892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45982.640763888892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45982.640763888892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45982.640763888892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45982.640763888892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45982.640763888892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45982.640763888892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45982.640763888892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45982.640763888892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45982.640763888892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45982.640763888892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45982.640763888892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45982.640763888892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45982.640763888892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45982.640763888892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45982.640763888892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45982.640763888892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45982.640763888892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45982.640763888892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45982.640763888892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45982.640763888892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45982.640763888892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45982.640763888892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45982.640763888892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45982.640763888892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45982.640763888892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45982.640763888892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45982.640763888892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45982.640763888892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45982.640763888892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45982.640763888892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45982.640763888892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45982.640763888892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45982.640763888892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45982.640763888892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45982.640763888892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45982.640763888892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45982.640763888892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45982.640763888892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45982.640763888892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45982.640763888892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45982.640763888892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45982.640763888892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45982.640763888892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45982.640763888892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45982.640763888892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45982.640763888892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45982.640763888892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45982.640763888892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45982.640763888892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45982.640763888892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45982.640763888892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45982.640763888892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45982.640763888892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45982.640763888892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45982.640763888892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45982.640763888892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45982.640763888892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45982.640763888892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45982.640763888892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45982.640763888892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45982.640763888892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45982.640763888892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45982.640763888892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45982.640763888892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45982.640763888892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45982.640763888892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45982.640763888892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45982.640763888892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45982.640763888892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45982.640763888892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45982.640763888892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45982.640763888892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45982.640763888892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45982.640763888892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45982.640763888892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45982.640763888892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45982.640763888892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45982.640763888892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45982.640763888892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45982.640763888892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45982.640763888892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45982.640763888892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45982.640763888892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45982.640763888892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45982.640763888892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45982.640763888892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45982.640763888892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45982.640763888892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45982.640763888892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45982.640763888892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45982.640763888892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45982.640763888892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45982.640763888892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45982.640763888892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45982.640763888892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45982.640763888892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45982.640763888892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45982.640763888892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45982.640763888892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45982.640763888892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45982.640763888892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45982.640763888892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45982.640763888892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45982.640763888892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45982.640763888892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45982.640763888892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45982.640763888892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45982.640763888892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45982.640763888892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45982.640763888892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45982.640763888892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45982.640763888892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45982.640763888892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45982.640763888892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45982.640763888892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45982.640763888892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45982.640763888892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45982.640763888892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45982.640763888892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45982.640763888892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45982.640763888892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45982.640763888892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45982.640763888892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45982.640763888892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45982.640763888892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45982.640763888892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45982.640763888892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45982.640763888892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45982.640763888892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45982.640763888892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45982.640763888892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45982.640763888892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45982.640763888892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45982.640763888892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45982.640763888892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45982.640763888892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45982.640763888892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45982.640763888892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45982.640763888892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45982.640763888892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45982.640763888892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45982.640763888892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45982.640763888892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45982.640763888892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45982.640763888892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45982.640763888892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45982.640763888892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45982.640763888892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45982.640763888892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45982.640763888892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45982.640763888892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45982.640763888892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45982.640763888892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45982.640763888892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45982.640763888892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45982.640763888892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45982.640763888892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45982.640763888892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45982.640763888892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45982.640763888892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45982.640763888892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45982.640763888892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45982.640763888892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45982.640763888892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45982.640763888892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45982.640763888892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45982.640763888892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45982.640763888892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45982.640763888892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45982.640763888892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45982.640763888892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45982.640763888892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45982.640763888892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45982.640763888892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45982.640763888892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45982.640763888892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45982.640763888892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45982.640763888892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45982.640763888892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45982.640763888892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45982.640763888892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45982.640763888892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45982.640763888892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45982.640763888892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45982.640763888892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45982.640763888892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45982.640763888892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45982.640763888892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45982.640763888892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45982.640763888892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45982.640763888892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45982.640763888892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45982.640763888892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45982.640763888892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45982.640763888892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45982.640763888892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45982.640763888892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45982.640763888892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45982.640763888892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45982.640763888892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45982.640763888892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45982.640763888892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45982.640763888892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45982.640763888892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45982.640763888892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45982.640763888892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45982.640763888892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45982.640763888892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45982.640763888892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45982.640763888892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45982.640763888892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45982.640763888892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45982.640763888892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45982.640763888892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45982.640763888892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45982.640763888892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45982.640763888892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45982.640763888892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45982.640763888892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45982.640763888892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45982.640763888892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45982.640763888892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45982.640763888892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45982.640763888892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45982.640763888892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45982.640763888892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45982.640763888892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45982.640763888892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45982.640763888892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45982.640763888892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45982.640763888892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45982.640763888892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45982.640763888892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45982.640763888892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45982.640763888892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45982.640763888892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45982.640763888892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45982.640763888892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45982.640763888892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45982.640763888892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45982.640763888892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45982.640763888892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45982.640763888892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45982.640763888892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45982.640763888892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45982.640763888892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45982.640763888892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45982.640763888892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45982.640763888892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45982.640763888892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45982.640763888892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45982.640763888892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45982.640763888892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45982.640763888892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45982.640763888892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45982.640763888892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45982.640763888892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45982.640763888892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45982.640763888892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45982.640763888892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45982.640763888892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45982.640763888892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45982.640763888892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45982.640763888892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45982.640763888892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45982.640763888892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45982.640763888892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45982.640763888892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45982.640763888892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45982.640763888892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45982.640763888892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45982.640763888892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45982.640763888892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45982.640763888892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45982.640763888892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45982.640763888892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45982.640763888892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45982.640763888892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45982.640763888892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45982.640763888892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45982.640763888892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45982.640763888892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45982.640763888892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45982.640763888892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45982.640763888892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45982.640763888892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45982.640763888892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45982.640763888892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45982.640763888892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45982.640763888892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45982.640763888892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45982.640763888892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45982.640763888892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45982.640763888892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45982.640763888892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45982.640763888892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45982.640763888892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45982.640763888892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45982.640763888892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45982.640763888892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45982.640763888892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45982.640763888892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45982.640763888892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45982.640763888892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45982.640763888892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45982.640763888892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45982.640763888892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45982.640763888892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45982.640763888892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45982.640763888892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45982.640763888892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45982.640763888892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45982.640763888892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45982.640763888892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45982.640763888892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45982.640763888892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45982.640763888892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45982.640763888892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45982.640763888892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45982.640763888892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45982.640763888892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45982.640763888892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45982.640763888892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45982.640763888892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45982.640763888892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45982.640763888892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45982.640763888892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45982.640763888892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45982.640763888892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45982.640763888892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45982.640763888892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45982.640763888892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45982.640763888892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45982.640763888892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45982.640763888892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45982.640763888892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45982.640763888892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45982.640763888892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45982.640763888892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45982.640763888892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45982.640763888892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45982.640763888892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45982.640763888892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45982.640763888892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45982.640763888892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45982.640763888892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45982.640763888892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45982.640763888892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45982.640763888892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45982.640763888892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45982.640763888892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45982.640763888892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45982.640763888892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45982.640763888892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45982.640763888892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45982.640763888892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45982.640763888892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45982.640763888892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45982.640763888892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45982.640763888892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45982.640763888892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45982.640763888892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45982.640763888892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45982.640763888892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45982.640763888892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45982.640763888892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45982.640763888892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45982.640763888892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45982.640763888892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45982.640763888892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45982.640763888892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45982.640763888892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45982.640763888892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45982.640763888892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45982.640763888892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45982.640763888892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45982.640763888892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45982.640763888892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45982.640763888892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45982.640763888892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45982.640763888892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45982.640763888892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45982.640763888892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45982.640763888892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45982.640763888892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45982.640763888892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45982.640763888892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45982.640763888892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45982.640763888892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45982.640763888892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45982.640763888892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45982.640763888892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45982.640763888892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45982.640763888892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45982.640763888892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45982.640763888892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45982.640763888892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45982.640763888892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45982.640763888892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45982.640763888892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45982.640763888892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45982.640763888892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45982.640763888892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45982.640763888892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45982.640763888892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45982.640763888892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45982.640763888892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45982.640763888892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45982.640763888892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45982.640763888892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45982.640763888892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45982.640763888892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45982.640763888892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45982.640763888892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45982.640763888892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45982.640763888892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45982.640763888892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45982.640763888892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45982.640763888892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45982.640763888892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45982.640763888892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45982.640763888892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45982.640763888892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45982.640763888892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45982.640763888892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45982.640763888892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45982.640763888892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45982.640763888892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45982.640763888892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45982.640763888892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45982.640763888892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45982.640763888892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45982.640763888892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45982.640763888892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45982.640763888892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45982.640763888892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45982.640763888892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45982.640763888892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45982.640763888892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45982.640763888892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45982.640763888892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45982.640763888892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45982.640763888892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45982.640763888892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45982.640763888892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45982.640763888892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45982.640763888892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45982.640763888892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45982.640763888892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45982.640763888892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45982.640763888892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45982.640763888892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45982.640763888892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45982.640763888892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45982.640763888892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45982.640763888892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45982.640763888892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45982.640763888892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45982.640763888892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45982.640763888892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45982.640763888892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45982.640763888892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45982.640763888892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45982.640763888892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45982.640763888892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45982.640763888892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45982.640763888892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45982.640763888892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45982.640763888892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45982.640763888892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45982.640763888892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45982.640763888892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45982.640763888892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45982.640763888892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45982.640763888892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45982.640763888892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45982.640763888892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45982.640763888892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45982.640763888892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45982.640763888892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45982.640763888892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45982.640763888892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45982.640763888892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45982.640763888892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45982.640763888892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45982.640763888892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45982.640763888892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45982.640763888892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45982.640763888892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45982.640763888892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45982.640763888892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45982.640763888892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45982.640763888892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45982.640763888892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45982.640763888892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45982.640763888892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45982.640763888892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45982.640763888892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45982.640763888892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45982.640763888892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45982.640763888892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45982.640763888892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45982.640763888892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45982.640763888892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45982.640763888892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45982.640763888892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45982.640763888892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45982.640763888892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45982.640763888892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45982.640763888892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45982.640763888892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45982.640763888892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45982.640763888892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45982.640763888892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45982.640763888892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45982.640763888892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45982.640763888892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45982.640763888892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45982.640763888892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45982.640763888892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45982.640763888892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45982.640763888892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45982.640763888892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45982.640763888892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45982.640763888892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45982.640763888892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45982.640763888892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45982.640763888892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45982.640763888892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45982.640763888892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45982.640763888892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45982.640763888892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45982.640763888892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45982.640763888892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45982.640763888892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45982.640763888892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45982.640763888892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45982.640763888892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45982.640763888892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45982.640763888892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45982.640763888892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45982.640763888892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45982.640763888892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45982.640763888892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45982.640763888892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45982.640763888892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45982.640763888892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45982.640763888892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45982.640763888892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45982.640763888892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45982.640763888892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45982.640763888892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45982.640763888892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45982.640763888892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45982.640763888892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45982.640763888892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45982.640763888892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45982.640763888892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45982.640763888892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45982.640763888892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45982.640763888892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45982.640763888892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45982.640763888892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45982.640763888892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45982.640763888892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45982.640763888892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45982.640763888892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45982.640763888892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45982.640763888892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45982.640763888892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45982.640763888892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45982.640763888892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45982.640763888892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45982.640763888892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45982.640763888892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45982.640763888892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45982.640763888892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45982.640763888892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45982.640763888892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45982.640763888892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45982.640763888892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45982.640763888892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45982.640763888892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45982.640763888892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45982.640763888892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45982.640763888892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45982.640763888892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45982.640763888892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45982.640763888892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45982.640763888892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45982.640763888892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45982.640763888892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45982.640763888892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45982.640763888892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45982.640763888892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45982.640763888892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45982.640763888892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45982.640763888892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45982.640763888892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45982.640763888892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45982.640763888892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45982.640763888892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45982.640763888892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45982.640763888892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45982.640763888892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45982.640763888892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45982.640763888892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45982.640763888892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45982.640763888892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45982.640763888892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45982.640763888892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45982.640763888892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45982.640763888892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45982.640763888892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45982.640763888892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45982.640763888892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45982.640763888892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45982.640763888892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45982.640763888892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45982.640763888892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45982.640763888892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45982.640763888892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45982.640763888892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45982.640763888892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45982.640763888892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45982.640763888892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45982.640763888892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45982.640763888892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45982.640763888892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45982.640763888892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45982.640763888892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45982.640763888892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45982.640763888892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45982.640763888892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45982.640763888892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45982.640763888892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45982.640763888892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45982.640763888892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45982.640763888892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45982.640763888892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45982.640763888892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45982.640763888892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45982.640763888892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45982.640763888892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45982.640763888892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45982.640763888892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45982.640763888892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45982.640763888892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45982.640763888892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45982.640763888892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45982.640763888892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45982.640763888892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45982.640763888892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45982.640763888892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45982.640763888892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45982.640763888892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45982.640763888892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45982.640763888892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45982.640763888892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45982.640763888892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45982.640763888892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45982.640763888892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45982.640763888892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45982.640763888892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45982.640763888892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45982.640763888892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45982.640763888892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45982.640763888892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45982.640763888892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45982.640763888892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45982.640763888892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45982.640763888892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45982.640763888892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45982.640763888892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45982.640763888892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45982.640763888892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45982.640763888892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45982.640763888892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45982.640763888892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45982.640763888892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45982.640763888892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45982.640763888892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45982.640763888892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45982.640763888892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45982.640763888892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45982.640763888892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45982.640763888892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45982.640763888892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45982.640763888892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45982.640763888892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45982.640763888892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45982.640763888892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45982.640763888892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45982.640763888892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45982.640763888892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45982.640763888892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45982.640763888892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45982.640763888892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45982.640763888892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45982.640763888892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45982.640763888892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45982.640763888892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45982.640763888892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45982.640763888892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45982.640763888892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45982.640763888892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45982.640763888892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45982.640763888892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45982.640763888892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45982.640763888892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45982.640763888892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45982.640763888892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45982.640763888892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45982.640763888892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45982.640763888892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45982.640763888892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45982.640763888892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45982.640763888892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45982.640763888892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45982.640763888892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45982.640763888892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45982.640763888892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45982.640763888892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45982.640763888892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45982.640763888892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45982.640763888892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45982.640763888892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45982.640763888892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45982.640763888892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45982.640763888892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45982.640763888892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45982.640763888892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45982.640763888892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45982.640763888892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45982.640763888892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45982.640763888892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45982.640763888892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45982.640763888892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45982.640763888892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45982.640763888892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45982.640763888892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45982.640763888892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45982.640763888892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45982.640763888892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45982.640763888892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45982.640763888892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45982.640763888892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45982.640763888892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45982.640763888892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45982.640763888892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45982.640763888892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45982.640763888892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45982.640763888892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45982.640763888892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45982.640763888892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45982.640763888892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45982.640763888892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45982.640763888892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45982.640763888892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45982.640763888892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45982.640763888892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45982.640763888892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45982.640763888892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45982.640763888892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45982.640763888892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45982.640763888892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45982.640763888892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45982.640763888892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45982.640763888892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45982.640763888892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45982.640763888892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45982.640763888892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45982.640763888892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45982.640763888892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45982.640763888892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45982.640763888892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45982.640763888892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45982.640763888892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45982.640763888892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45982.640763888892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45982.640763888892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45982.640763888892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45982.640763888892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45982.640763888892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45982.640763888892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45982.640763888892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45982.640763888892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45982.640763888892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45982.640763888892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45982.640763888892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45982.640763888892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45982.640763888892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45982.640763888892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45982.640763888892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45982.640763888892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45982.640763888892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45982.640763888892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45982.640763888892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45982.640763888892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45982.640763888892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45982.640763888892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45982.640763888892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45982.640763888892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45982.640763888892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45982.640763888892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45982.640763888892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45982.640763888892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45982.640763888892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45982.640763888892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45982.640763888892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45982.640763888892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45982.640763888892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45982.640763888892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45982.640763888892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45982.640763888892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45982.640763888892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45982.640763888892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45982.640763888892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45982.640763888892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45982.640763888892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45982.640763888892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45982.640763888892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45982.640763888892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45982.640763888892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45982.640763888892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45982.640763888892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45982.640763888892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45982.640763888892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45982.640763888892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45982.640763888892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45982.640763888892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45982.640763888892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45982.640763888892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45982.640763888892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45982.640763888892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45982.640763888892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45982.640763888892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45982.640763888892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45982.640763888892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45982.640763888892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45982.640763888892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45982.640763888892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45982.640763888892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45982.640763888892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45982.640763888892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45982.640763888892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45982.640763888892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45982.640763888892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45982.640763888892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45982.640763888892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45982.640763888892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45982.640763888892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45982.640763888892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45982.640763888892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45982.640763888892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45982.640763888892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45982.640763888892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45982.640763888892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45982.640763888892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45982.640763888892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45982.640763888892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279.16004629629606</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45982.640763888892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45982.640763888892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45982.640763888892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45982.640763888892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45982.640763888892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45982.640763888892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45982.640763888892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45982.640763888892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45982.640763888892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45982.640763888892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45982.640763888892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45982.640763888892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45982.640763888892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45982.640763888892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45982.640763888892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45982.640763888892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45982.640763888892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45982.640763888892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45982.640763888892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45982.640763888892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45982.640763888892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45982.640763888892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45982.640763888892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45982.640763888892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45982.640763888892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45982.640763888892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45982.640763888892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45982.640763888892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45982.640763888892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45982.640763888892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45982.640763888892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45982.640763888892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45982.640763888892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45982.640763888892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45982.640763888892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45982.640763888892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45982.640763888892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45982.640763888892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45982.640763888892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45982.640763888892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45982.640763888892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45982.640763888892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45982.640763888892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45982.640763888892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45982.640763888892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45982.640763888892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45982.640763888892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45982.640763888892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45982.640763888892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45982.640763888892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45982.640763888892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45982.640763888892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45982.640763888892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45982.640763888892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45982.640763888892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45982.640763888892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45982.640763888892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45982.640763888892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45982.640763888892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45982.640763888892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45982.640763888892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45982.640763888892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45982.640763888892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45982.640763888892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45982.640763888892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45982.640763888892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45982.640763888892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45982.640763888892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45982.640763888892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45982.640763888892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45982.640763888892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45982.640763888892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45982.640763888892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45982.640763888892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45982.640763888892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45982.640763888892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45982.640763888892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45982.640763888892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45982.640763888892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45982.640763888892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45982.640763888892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45982.640763888892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45982.640763888892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45982.640763888892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45982.640763888892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45982.640763888892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45982.640763888892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45982.640763888892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45982.640763888892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45982.640763888892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45982.640763888892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45982.640763888892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45982.640763888892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45982.640763888892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45982.640763888892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45982.640763888892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45982.640763888892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45982.640763888892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45982.640763888892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45982.640763888892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45982.640763888892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45982.640763888892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45982.640763888892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45982.640763888892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45982.640763888892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45982.640763888892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45982.640763888892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45982.640763888892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45982.640763888892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45982.640763888892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45982.640763888892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45982.640763888892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45982.640763888892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45982.640763888892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45982.640763888892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45982.640763888892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45982.640763888892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45982.640763888892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45982.640763888892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45982.640763888892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45982.640763888892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45982.640763888892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45982.640763888892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45982.640763888892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45982.640763888892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45982.640763888892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45982.640763888892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45982.640763888892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45982.640763888892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45982.640763888892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45982.640763888892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45982.640763888892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45982.640763888892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45982.640763888892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45982.640763888892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45982.640763888892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45982.640763888892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45982.640763888892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45982.640763888892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45982.640763888892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45982.640763888892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45982.640763888892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45982.640763888892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45982.640763888892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45982.640763888892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45982.640763888892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45982.640763888892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45982.640763888892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45982.640763888892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45982.640763888892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45982.640763888892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45982.640763888892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45982.640763888892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45982.640763888892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45982.640763888892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45982.640763888892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45982.640763888892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45982.640763888892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45982.640763888892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45982.640763888892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45982.640763888892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45982.640763888892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45982.640763888892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45982.640763888892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45982.640763888892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45982.640763888892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45982.640763888892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45982.640763888892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45982.640763888892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45982.640763888892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45982.640763888892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45982.640763888892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45982.640763888892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45982.640763888892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45982.640763888892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45982.640763888892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45982.640763888892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45982.640763888892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45982.640763888892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45982.640763888892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45982.640763888892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45982.640763888892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45982.640763888892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45982.640763888892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45982.640763888892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45982.640763888892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45982.640763888892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45982.640763888892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45982.640763888892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45982.640763888892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45982.640763888892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45982.640763888892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45982.640763888892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45982.640763888892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45982.640763888892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45982.640763888892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45982.640763888892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45982.640763888892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45982.640763888892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45982.640763888892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45982.640763888892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45982.640763888892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45982.640763888892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45982.640763888892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45982.640763888892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45982.640763888892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45982.640763888892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45982.640763888892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45982.640763888892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45982.640763888892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45982.640763888892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45982.640763888892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45982.640763888892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45982.640763888892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45982.640763888892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45982.640763888892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45982.640763888892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45982.640763888892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45982.640763888892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45982.640763888892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45982.640763888892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45982.640763888892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45982.640763888892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45982.640763888892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45982.640763888892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45982.640763888892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45982.640763888892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45982.640763888892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45982.640763888892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45982.640763888892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45982.640763888892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45982.640763888892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45982.640763888892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45982.640763888892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45982.640763888892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45982.640763888892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45982.640763888892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45982.640763888892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45982.640763888892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45982.640763888892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45982.640763888892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45982.640763888892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45982.640763888892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45982.640763888892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45982.640763888892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45982.640763888892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45982.640763888892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45982.640763888892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45982.640763888892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45982.640763888892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45982.640763888892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45982.640763888892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45982.640763888892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45982.640763888892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45982.640763888892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45982.640763888892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45982.640763888892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45982.640763888892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45982.640763888892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45982.640763888892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45982.640763888892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45982.640763888892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45982.640763888892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45982.640763888892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45982.640763888892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45982.640763888892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45982.640763888892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45982.640763888892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45982.640763888892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45982.640763888892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45982.640763888892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45982.640763888892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45982.640763888892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45982.640763888892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45982.640763888892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45982.640763888892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45982.640763888892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45982.640763888892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45982.640763888892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45982.640763888892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45982.640763888892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45982.640763888892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45982.640763888892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45982.640763888892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45982.640763888892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45982.640763888892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45982.640763888892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45982.640763888892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45982.640763888892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45982.640763888892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45982.640763888892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45982.640763888892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45982.640763888892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45982.640763888892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45982.640763888892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45982.640763888892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45982.640763888892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45982.640763888892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45982.640763888892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45982.640763888892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45982.640763888892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45982.640763888892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45982.640763888892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45982.640763888892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45982.640763888892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45982.640763888892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45982.640763888892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45982.640763888892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45982.640763888892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45982.640763888892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45982.640763888892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45982.640763888892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45982.640763888892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45982.640763888892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45982.640763888892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45982.640763888892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45982.640763888892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45982.640763888892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45982.640763888892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45982.640763888892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45982.640763888892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45982.640763888892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45982.640763888892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45982.640763888892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45982.640763888892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45982.640763888892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45982.640763888892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45982.640763888892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45982.640763888892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45982.640763888892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45982.640763888892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45982.640763888892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45982.640763888892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45982.640763888892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45982.640763888892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45982.640763888892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45982.640763888892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45982.640763888892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45982.640763888892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45982.640763888892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45982.640763888892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45982.640763888892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45982.640763888892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45982.640763888892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45982.640763888892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45982.640763888892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45982.640763888892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45982.640763888892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45982.640763888892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45982.640763888892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45982.640763888892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45982.640763888892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45982.640763888892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45982.640763888892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45982.640763888892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45982.640763888892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45982.640763888892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45982.640763888892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45982.640763888892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45982.640763888892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45982.640763888892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45982.640763888892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45982.640763888892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45982.640763888892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45982.640763888892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45982.640763888892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45982.640763888892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45982.640763888892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45982.640763888892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45982.640763888892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45982.640763888892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45982.640763888892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45982.640763888892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45982.640763888892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45982.640763888892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45982.640763888892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45982.640763888892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45982.640763888892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45982.640763888892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45982.640763888892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45982.640763888892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45982.640763888892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45982.640763888892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45982.640763888892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45982.640763888892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45982.640763888892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45982.640763888892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45982.640763888892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45982.640763888892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45982.640763888892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45982.640763888892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45982.640763888892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45982.640763888892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45982.640763888892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45982.640763888892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45982.640763888892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45982.640763888892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45982.640763888892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45982.640763888892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45982.640763888892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45982.640763888892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45982.640763888892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45982.640763888892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45982.640763888892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45982.640763888892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45982.640763888892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45982.640763888892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45982.640763888892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45982.640763888892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45982.640763888892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45982.640763888892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45982.640763888892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45982.640763888892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45982.640763888892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45982.640763888892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45982.640763888892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45982.640763888892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45982.640763888892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45982.640763888892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45982.640763888892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45982.640763888892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45982.640763888892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45982.640763888892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45982.640763888892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45982.640763888892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45982.640763888892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45982.640763888892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45982.640763888892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45982.640763888892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45982.640763888892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45982.640763888892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45982.640763888892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45982.640763888892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45982.640763888892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45982.640763888892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45982.640763888892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45982.640763888892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45982.640763888892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45982.640763888892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45982.640763888892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45982.640763888892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45982.640763888892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45982.640763888892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45982.640763888892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45982.640763888892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45982.640763888892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45982.640763888892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45982.640763888892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45982.640763888892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45982.640763888892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45982.640763888892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45982.640763888892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1"/>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90.808703703703941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56.451886574075615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33.979652777779847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5.1259606481544324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1.2674652777786832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32524</v>
      </c>
      <c r="E7" s="109" t="s">
        <v>39021</v>
      </c>
      <c r="F7" s="128">
        <v>45982.616423611114</v>
      </c>
      <c r="G7" s="111">
        <f ca="1">IFERROR(NOW()-F7,"")</f>
        <v>2.4340277777810115E-2</v>
      </c>
      <c r="H7" s="128">
        <v>45982.605312500003</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45982.640763888892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45982.640763888892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45982.640763888892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45982.640763888892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45982.640763888892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45982.640763888892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45982.640763888892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45982.640763888892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45982.640763888892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45982.640763888892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45982.640763888892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45982.640763888892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45982.640763888892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45982.640763888892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45982.640763888892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45982.640763888892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45982.640763888892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45982.640763888892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45982.640763888892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45982.640763888892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45982.640763888892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45982.640763888892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45982.640763888892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45982.640763888892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45982.640763888892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45982.640763888892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45982.640763888892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45982.640763888892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45982.640763888892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45982.640763888892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45982.640763888892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45982.640763888892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45982.640763888892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45982.640763888892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45982.640763888892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45982.640763888892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45982.640763888892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45982.640763888892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45982.640763888892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45982.640763888892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45982.640763888892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45982.640763888892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45982.640763888892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45982.640763888892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45982.640763888892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45982.640763888892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45982.640763888892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45982.640763888892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45982.640763888892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45982.640763888892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45982.640763888892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45982.640763888892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45982.640763888892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45982.640763888892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45982.640763888892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45982.640763888892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45982.640763888892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45982.640763888892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45982.640763888892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45982.640763888892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45982.640763888892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45982.640763888892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45982.640763888892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45982.640763888892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45982.640763888892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45982.640763888892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45982.640763888892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45982.640763888892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45982.640763888892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45982.640763888892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45982.640763888892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45982.640763888892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45982.640763888892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45982.640763888892</v>
      </c>
      <c r="H81" s="109"/>
      <c r="I81" s="109" t="str">
        <f>IFERROR(VLOOKUP(D81,DB!A:F,6,0),"")</f>
        <v/>
      </c>
      <c r="J81" s="109" t="str">
        <f>IFERROR(VLOOKUP(D81,DB!A:G,7,0),"")</f>
        <v/>
      </c>
      <c r="K81" s="109"/>
      <c r="L81" s="109" t="str">
        <f>IFERROR(VLOOKUP(D81,DB!A:I,9,0),"")</f>
        <v/>
      </c>
    </row>
    <row r="82" spans="1:12">
      <c r="A82" s="131"/>
      <c r="B82" s="131" t="str">
        <f>IFERROR(VLOOKUP(D82,DB!A:K,11,0),"")</f>
        <v/>
      </c>
      <c r="C82" s="131"/>
      <c r="D82" s="131"/>
      <c r="E82" s="131"/>
      <c r="F82" s="132"/>
      <c r="G82" s="111">
        <f ca="1">IFERROR(NOW()-F82,"")</f>
        <v>45982.640763888892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45982.640763888892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45982.640763888892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45982.640763888892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45982.640763888892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45982.640763888892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45982.640763888892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45982.640763888892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45982.640763888892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45982.640763888892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45982.640763888892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45982.640763888892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45982.640763888892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45982.640763888892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45982.640763888892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45982.640763888892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45982.640763888892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45982.640763888892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45982.640763888892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45982.640763888892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45982.640763888892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45982.640763888892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45982.640763888892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45982.640763888892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45982.640763888892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45982.640763888892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45982.640763888892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45982.640763888892</v>
      </c>
      <c r="H109" s="132"/>
      <c r="I109" s="131" t="str">
        <f>IFERROR(VLOOKUP(D109,DB!A:F,6,0),"")</f>
        <v/>
      </c>
      <c r="J109" s="131" t="str">
        <f>IFERROR(VLOOKUP(D109,DB!A:G,7,0),"")</f>
        <v/>
      </c>
      <c r="K109" s="131"/>
      <c r="L109" s="131" t="str">
        <f>IFERROR(VLOOKUP(D109,DB!A:I,9,0),"")</f>
        <v/>
      </c>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tabSelected="1"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4.575231482158415E-2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45982.640763888892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45982.640763888892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45982.640763888892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45982.640763888892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45982.640763888892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45982.640763888892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45982.640763888892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45982.640763888892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45982.640763888892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45982.640763888892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45982.640763888892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45982.640763888892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45982.640763888892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45982.640763888892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45982.640763888892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45982.640763888892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45982.640763888892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45982.640763888892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45982.640763888892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45982.640763888892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45982.640763888892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45982.640763888892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45982.640763888892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45982.640763888892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45982.640763888892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45982.640763888892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45982.640763888892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45982.640763888892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45982.640763888892</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